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1000" activeTab="0"/>
  </bookViews>
  <sheets>
    <sheet name="Общ ТР" sheetId="1" r:id="rId1"/>
    <sheet name="Общ СОД" sheetId="2" r:id="rId2"/>
    <sheet name="Общ кап р" sheetId="3" r:id="rId3"/>
  </sheets>
  <definedNames/>
  <calcPr fullCalcOnLoad="1"/>
</workbook>
</file>

<file path=xl/sharedStrings.xml><?xml version="1.0" encoding="utf-8"?>
<sst xmlns="http://schemas.openxmlformats.org/spreadsheetml/2006/main" count="178" uniqueCount="62">
  <si>
    <t>Сумма</t>
  </si>
  <si>
    <t>Процент</t>
  </si>
  <si>
    <t>Собрано денежных средств</t>
  </si>
  <si>
    <t>услуги</t>
  </si>
  <si>
    <t>Содержание</t>
  </si>
  <si>
    <t>капит ремонт</t>
  </si>
  <si>
    <t>Собранные денежные средства были направлены на оплату счетов Обслуживающей Организации за выполненные работы, согласно Перечня обязательных услуг по содержанию общего имущества собственников помещений жилищного фонда Вулканного ГП (очистка придомовой территории, обслуживание и ремонт  эл. оборудования, внутридомовых систем отопления, ГВС, водоснабжения, канализации, столярного оборудования)</t>
  </si>
  <si>
    <t>Собранные денежные средства были направлены на оплату счетов  Обслуживающей Организации за выполненные работы, согласно Перечня обязательных услуг текущему ремонту общего имущества собственников помещений жилищного фонда Вулканного ГП, а именно:</t>
  </si>
  <si>
    <t>Собранные денежные средства были направлены на оплату счетов  Обслуживающей Организации за выполненные работы по капитальному ремонту инженерных сетей собственников помещений жилищного фонда Вулканного ГП, проведение перерасчета по затратам на капитальный ремонт собственникам жилых помещений, софинансирование участия в Региональных и Федеральных программах по установке общедомовых приборов учета электрической, тепловой энергии и ХВС, а именно:</t>
  </si>
  <si>
    <t xml:space="preserve">                                 и другие работы по текущему ремонту общедомового имущества МКД Вулканного городского поселения</t>
  </si>
  <si>
    <t>Адрес</t>
  </si>
  <si>
    <t>Текущий  ремонт</t>
  </si>
  <si>
    <t>тыс.руб.</t>
  </si>
  <si>
    <t>Наименование</t>
  </si>
  <si>
    <t>Израсходовано</t>
  </si>
  <si>
    <t>на оплату услуги</t>
  </si>
  <si>
    <t xml:space="preserve">12. Ремонт и утепление инженерных ситсем ХВС, ГВС, </t>
  </si>
  <si>
    <t>Уважаемые жильцы Вулканного городского поселения!                                                                                                                УО ООО "Городок" представляет Вам отчет о расходовании денежных средств, начисленных и собранных за услуги по текщему ремонту общего имущества МКД Вулканного ГП в 2012 году</t>
  </si>
  <si>
    <t>Остаток денежных средств на 01.01.2012</t>
  </si>
  <si>
    <t xml:space="preserve">     Начислено жильцам за 2012год </t>
  </si>
  <si>
    <t>с жильцо в 2012 г</t>
  </si>
  <si>
    <t>Уважаемые жильцы Вулканного городского поселения!                                                                                                                УО ООО "Городок" представляет Вам отчет о расходовании денежных средств, начисленных и собранных за услуги по содержанию общего имущества МКД Вулканного ГП в 2012 году</t>
  </si>
  <si>
    <t>Уважаемые жильцы Вулканного городского поселения!                                                                                                                УО ООО "Городок" представляет Вам отчет о расходовании денежных средств, начисленных и собранных за услуги по капитальному ремонту общего имущества МКД Вулканного ГП в 2012 году</t>
  </si>
  <si>
    <t>1. Ремонт кровли - 12</t>
  </si>
  <si>
    <t>3. Покраска цоколя - 11,12,13</t>
  </si>
  <si>
    <t>15. Ремонт уличной лестницы - 23</t>
  </si>
  <si>
    <t>14. Ремонт  лестничных проемов, площадок, лестниц -13,15,19</t>
  </si>
  <si>
    <t>6 .Ремонт дверных проемов - 18,19,20</t>
  </si>
  <si>
    <t>13. Установка общедомового прибора учета - 22</t>
  </si>
  <si>
    <t>8. Ремонт козырьков - 8,22</t>
  </si>
  <si>
    <t>10. Частичный ремонт лестничных пролетов, перил -15,18,19,20,23</t>
  </si>
  <si>
    <t>2. Частичный ремонт кровли -1,12,14,17,18,21,22,23,4</t>
  </si>
  <si>
    <t xml:space="preserve">     канализации -17</t>
  </si>
  <si>
    <t>9. Ремонт  в подвале -11,12,13,19,23</t>
  </si>
  <si>
    <t>Вулканная 1</t>
  </si>
  <si>
    <t>Вулканная 2</t>
  </si>
  <si>
    <t>Вулканная 3</t>
  </si>
  <si>
    <t>Вулканная 4</t>
  </si>
  <si>
    <t>Центральная 8</t>
  </si>
  <si>
    <t>Центральная 11</t>
  </si>
  <si>
    <t>Центральная 12</t>
  </si>
  <si>
    <t>Центральная 13</t>
  </si>
  <si>
    <t>Центральная 14</t>
  </si>
  <si>
    <t>Центральная 15</t>
  </si>
  <si>
    <t>Центральная 16</t>
  </si>
  <si>
    <t>Центральная 17</t>
  </si>
  <si>
    <t>Центральная 18</t>
  </si>
  <si>
    <t>Центральная 19</t>
  </si>
  <si>
    <t>Центральная 20</t>
  </si>
  <si>
    <t>Центральная 21</t>
  </si>
  <si>
    <t>Центральная 22</t>
  </si>
  <si>
    <t>Центральная 23</t>
  </si>
  <si>
    <t>Строительная 27</t>
  </si>
  <si>
    <t>Перерасход или остаток денежных средст на 01.01.2013</t>
  </si>
  <si>
    <t>1. Устройство перегородки и утановка дверей колясочной-15</t>
  </si>
  <si>
    <t xml:space="preserve">4.Изготовлени и установка урны -17 </t>
  </si>
  <si>
    <t>5.Ремонт и покраска входных дверей - 13,19,20,27</t>
  </si>
  <si>
    <t xml:space="preserve">7.Обустройство торцов профнастилом - 22 </t>
  </si>
  <si>
    <t>11. Ремонт дорожки и крыльца  к подъезду - 8,18</t>
  </si>
  <si>
    <t>2. Ремонт инженерных систем ХВС,ГВС, канализации -1,11,14,18,19,22</t>
  </si>
  <si>
    <t>3. Установка общедомового узла учета тепловой энергии- 12,22,23</t>
  </si>
  <si>
    <t>4. Установка общедомового прибора учета холодной воды-14,15,16,23</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</si>
</sst>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
    <numFmt numFmtId="173" formatCode="0.00000"/>
    <numFmt numFmtId="174" formatCode="0.00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3">
    <font>
      <sz val="10"/>
      <name val="Arial"/>
      <family val="0"/>
    </font>
    <font>
      <b/>
      <sz val="10"/>
      <name val="Arial"/>
      <family val="2"/>
    </font>
    <font>
      <sz val="8"/>
      <name val="Arial"/>
      <family val="0"/>
    </font>
    <font>
      <b/>
      <sz val="11"/>
      <name val="Arial"/>
      <family val="2"/>
    </font>
    <font>
      <b/>
      <sz val="12"/>
      <name val="Arial"/>
      <family val="2"/>
    </font>
    <font>
      <sz val="10"/>
      <color indexed="8"/>
      <name val="Arial"/>
      <family val="0"/>
    </font>
    <font>
      <sz val="12"/>
      <name val="Times New Roman"/>
      <family val="1"/>
    </font>
    <font>
      <sz val="8"/>
      <name val="Times New Roman"/>
      <family val="1"/>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color indexed="63"/>
      </left>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color indexed="63"/>
      </right>
      <top style="medium"/>
      <bottom style="medium"/>
    </border>
    <border>
      <left style="medium"/>
      <right style="thin"/>
      <top>
        <color indexed="63"/>
      </top>
      <bottom style="thin"/>
    </border>
    <border>
      <left style="medium"/>
      <right style="medium"/>
      <top>
        <color indexed="63"/>
      </top>
      <bottom style="thin"/>
    </border>
    <border>
      <left>
        <color indexed="63"/>
      </left>
      <right style="medium"/>
      <top style="medium"/>
      <bottom style="thin"/>
    </border>
    <border>
      <left>
        <color indexed="63"/>
      </left>
      <right style="thin"/>
      <top>
        <color indexed="63"/>
      </top>
      <bottom style="thin"/>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thin"/>
      <bottom style="thin"/>
    </border>
    <border>
      <left style="medium"/>
      <right style="thin"/>
      <top style="thin"/>
      <bottom>
        <color indexed="63"/>
      </bottom>
    </border>
    <border>
      <left style="medium"/>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style="thin"/>
      <top style="medium"/>
      <bottom style="medium"/>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2" fontId="0" fillId="0" borderId="12" xfId="0" applyNumberFormat="1" applyBorder="1" applyAlignment="1">
      <alignment horizontal="center"/>
    </xf>
    <xf numFmtId="2" fontId="0" fillId="0" borderId="13" xfId="0" applyNumberFormat="1" applyBorder="1" applyAlignment="1">
      <alignment horizontal="center"/>
    </xf>
    <xf numFmtId="2" fontId="0" fillId="0" borderId="14" xfId="0" applyNumberFormat="1" applyBorder="1" applyAlignment="1">
      <alignment horizontal="center"/>
    </xf>
    <xf numFmtId="0" fontId="4" fillId="0" borderId="0" xfId="0" applyFont="1" applyBorder="1" applyAlignment="1">
      <alignment horizontal="center"/>
    </xf>
    <xf numFmtId="0" fontId="7" fillId="0" borderId="0" xfId="0" applyFont="1" applyAlignment="1">
      <alignmen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0" xfId="0" applyFont="1" applyBorder="1" applyAlignment="1">
      <alignment horizontal="center"/>
    </xf>
    <xf numFmtId="0" fontId="8" fillId="0" borderId="17" xfId="0" applyFont="1" applyBorder="1" applyAlignment="1">
      <alignment horizontal="center"/>
    </xf>
    <xf numFmtId="0" fontId="1" fillId="0" borderId="18" xfId="0" applyFont="1" applyBorder="1" applyAlignment="1">
      <alignment horizontal="center"/>
    </xf>
    <xf numFmtId="0" fontId="1" fillId="0" borderId="11"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8" fillId="0" borderId="18" xfId="0" applyFont="1" applyBorder="1" applyAlignment="1">
      <alignment horizontal="center"/>
    </xf>
    <xf numFmtId="0" fontId="0" fillId="0" borderId="21" xfId="0" applyBorder="1" applyAlignment="1">
      <alignment horizontal="center"/>
    </xf>
    <xf numFmtId="0" fontId="0" fillId="0" borderId="12"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 fillId="0" borderId="24" xfId="0" applyFon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5" xfId="0" applyFont="1" applyBorder="1" applyAlignment="1">
      <alignment horizontal="center"/>
    </xf>
    <xf numFmtId="0" fontId="5" fillId="0" borderId="25"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7" xfId="0" applyFill="1" applyBorder="1" applyAlignment="1">
      <alignment horizontal="center"/>
    </xf>
    <xf numFmtId="0" fontId="0" fillId="0" borderId="0" xfId="0" applyFill="1" applyBorder="1" applyAlignment="1">
      <alignment horizontal="center"/>
    </xf>
    <xf numFmtId="0" fontId="1" fillId="0" borderId="34" xfId="0" applyFont="1" applyBorder="1" applyAlignment="1">
      <alignment horizontal="center"/>
    </xf>
    <xf numFmtId="0" fontId="8" fillId="0" borderId="15" xfId="0" applyFont="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6" fillId="0" borderId="0" xfId="0" applyFont="1" applyAlignment="1">
      <alignment horizontal="center" wrapText="1"/>
    </xf>
    <xf numFmtId="0" fontId="3" fillId="0" borderId="0" xfId="0" applyFont="1" applyAlignment="1">
      <alignment horizontal="center" wrapText="1"/>
    </xf>
    <xf numFmtId="0" fontId="8" fillId="0" borderId="16" xfId="0" applyFont="1" applyBorder="1" applyAlignment="1">
      <alignment horizontal="center"/>
    </xf>
    <xf numFmtId="0" fontId="8" fillId="0" borderId="0" xfId="0" applyFont="1" applyBorder="1" applyAlignment="1">
      <alignment horizontal="center"/>
    </xf>
    <xf numFmtId="0" fontId="8" fillId="0" borderId="15" xfId="0" applyFont="1" applyBorder="1" applyAlignment="1">
      <alignment horizontal="center" vertical="justify" wrapText="1"/>
    </xf>
    <xf numFmtId="0" fontId="8" fillId="0" borderId="17" xfId="0" applyFont="1" applyBorder="1" applyAlignment="1">
      <alignment horizontal="center" vertical="justify" wrapText="1"/>
    </xf>
    <xf numFmtId="0" fontId="8" fillId="0" borderId="18" xfId="0" applyFont="1" applyBorder="1" applyAlignment="1">
      <alignment horizontal="center" vertical="justify" wrapText="1"/>
    </xf>
    <xf numFmtId="0" fontId="4"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I43"/>
  <sheetViews>
    <sheetView tabSelected="1" zoomScalePageLayoutView="0" workbookViewId="0" topLeftCell="A7">
      <selection activeCell="G32" sqref="G32"/>
    </sheetView>
  </sheetViews>
  <sheetFormatPr defaultColWidth="9.140625" defaultRowHeight="12.75"/>
  <cols>
    <col min="2" max="2" width="16.7109375" style="0" customWidth="1"/>
    <col min="3" max="3" width="17.140625" style="0" customWidth="1"/>
    <col min="4" max="4" width="12.421875" style="0" customWidth="1"/>
    <col min="5" max="5" width="14.28125" style="0" customWidth="1"/>
    <col min="6" max="6" width="12.57421875" style="0" customWidth="1"/>
    <col min="7" max="7" width="12.7109375" style="0" customWidth="1"/>
    <col min="8" max="8" width="15.00390625" style="0" customWidth="1"/>
    <col min="9" max="9" width="16.7109375" style="0" customWidth="1"/>
  </cols>
  <sheetData>
    <row r="2" spans="2:9" ht="47.25" customHeight="1">
      <c r="B2" s="46" t="s">
        <v>17</v>
      </c>
      <c r="C2" s="46"/>
      <c r="D2" s="46"/>
      <c r="E2" s="46"/>
      <c r="F2" s="46"/>
      <c r="G2" s="46"/>
      <c r="H2" s="46"/>
      <c r="I2" s="46"/>
    </row>
    <row r="3" spans="2:9" ht="12" customHeight="1" thickBot="1">
      <c r="B3" s="3"/>
      <c r="C3" s="3"/>
      <c r="D3" s="3"/>
      <c r="E3" s="3"/>
      <c r="F3" s="3"/>
      <c r="G3" s="3"/>
      <c r="H3" s="3"/>
      <c r="I3" s="12" t="s">
        <v>12</v>
      </c>
    </row>
    <row r="4" spans="2:9" ht="12.75">
      <c r="B4" s="9"/>
      <c r="C4" s="10" t="s">
        <v>13</v>
      </c>
      <c r="D4" s="42" t="s">
        <v>18</v>
      </c>
      <c r="E4" s="49" t="s">
        <v>19</v>
      </c>
      <c r="F4" s="47" t="s">
        <v>2</v>
      </c>
      <c r="G4" s="47"/>
      <c r="H4" s="9"/>
      <c r="I4" s="42" t="s">
        <v>53</v>
      </c>
    </row>
    <row r="5" spans="2:9" ht="13.5" thickBot="1">
      <c r="B5" s="11" t="s">
        <v>10</v>
      </c>
      <c r="C5" s="12" t="s">
        <v>3</v>
      </c>
      <c r="D5" s="43"/>
      <c r="E5" s="50"/>
      <c r="F5" s="48" t="s">
        <v>20</v>
      </c>
      <c r="G5" s="48"/>
      <c r="H5" s="13" t="s">
        <v>14</v>
      </c>
      <c r="I5" s="43"/>
    </row>
    <row r="6" spans="2:9" ht="18" customHeight="1" thickBot="1">
      <c r="B6" s="14"/>
      <c r="C6" s="15"/>
      <c r="D6" s="44"/>
      <c r="E6" s="51"/>
      <c r="F6" s="16" t="s">
        <v>0</v>
      </c>
      <c r="G6" s="17" t="s">
        <v>1</v>
      </c>
      <c r="H6" s="18" t="s">
        <v>15</v>
      </c>
      <c r="I6" s="44"/>
    </row>
    <row r="7" spans="2:9" ht="12.75">
      <c r="B7" s="19" t="s">
        <v>34</v>
      </c>
      <c r="C7" s="20" t="s">
        <v>11</v>
      </c>
      <c r="D7" s="21">
        <v>-6.2</v>
      </c>
      <c r="E7" s="22">
        <v>24.43</v>
      </c>
      <c r="F7" s="23">
        <v>29.98</v>
      </c>
      <c r="G7" s="4">
        <f>F7*100/E7</f>
        <v>122.71796970937372</v>
      </c>
      <c r="H7" s="19">
        <v>3.3</v>
      </c>
      <c r="I7" s="41">
        <f>D7+F7-H7</f>
        <v>20.48</v>
      </c>
    </row>
    <row r="8" spans="2:9" ht="12.75">
      <c r="B8" s="19" t="s">
        <v>35</v>
      </c>
      <c r="C8" s="20" t="s">
        <v>11</v>
      </c>
      <c r="D8" s="26">
        <v>-425.2</v>
      </c>
      <c r="E8" s="27">
        <v>0</v>
      </c>
      <c r="F8" s="28"/>
      <c r="G8" s="4">
        <v>0</v>
      </c>
      <c r="H8" s="25"/>
      <c r="I8" s="41">
        <f aca="true" t="shared" si="0" ref="I8:I25">D8+F8-H8</f>
        <v>-425.2</v>
      </c>
    </row>
    <row r="9" spans="2:9" ht="12.75">
      <c r="B9" s="19" t="s">
        <v>36</v>
      </c>
      <c r="C9" s="20" t="s">
        <v>11</v>
      </c>
      <c r="D9" s="26">
        <v>-78.7</v>
      </c>
      <c r="E9" s="27">
        <v>28.37</v>
      </c>
      <c r="F9" s="28">
        <v>19.85</v>
      </c>
      <c r="G9" s="4">
        <f aca="true" t="shared" si="1" ref="G9:G25">F9*100/E9</f>
        <v>69.9682763482552</v>
      </c>
      <c r="H9" s="29"/>
      <c r="I9" s="41">
        <f t="shared" si="0"/>
        <v>-58.85</v>
      </c>
    </row>
    <row r="10" spans="2:9" ht="12.75">
      <c r="B10" s="19" t="s">
        <v>37</v>
      </c>
      <c r="C10" s="20" t="s">
        <v>11</v>
      </c>
      <c r="D10" s="26">
        <v>-248.5</v>
      </c>
      <c r="E10" s="27">
        <v>17.86</v>
      </c>
      <c r="F10" s="28">
        <v>18.19</v>
      </c>
      <c r="G10" s="4">
        <f t="shared" si="1"/>
        <v>101.84770436730125</v>
      </c>
      <c r="H10" s="29">
        <v>5.6</v>
      </c>
      <c r="I10" s="41">
        <f t="shared" si="0"/>
        <v>-235.91</v>
      </c>
    </row>
    <row r="11" spans="2:9" ht="12.75">
      <c r="B11" s="30" t="s">
        <v>38</v>
      </c>
      <c r="C11" s="20" t="s">
        <v>11</v>
      </c>
      <c r="D11" s="26">
        <v>-175</v>
      </c>
      <c r="E11" s="27">
        <v>15.67</v>
      </c>
      <c r="F11" s="28">
        <v>16.31</v>
      </c>
      <c r="G11" s="4">
        <f t="shared" si="1"/>
        <v>104.08423739629865</v>
      </c>
      <c r="H11" s="25">
        <v>23.1</v>
      </c>
      <c r="I11" s="41">
        <f t="shared" si="0"/>
        <v>-181.79</v>
      </c>
    </row>
    <row r="12" spans="2:9" ht="12.75">
      <c r="B12" s="30" t="s">
        <v>39</v>
      </c>
      <c r="C12" s="20" t="s">
        <v>11</v>
      </c>
      <c r="D12" s="26">
        <v>-679.2</v>
      </c>
      <c r="E12" s="27">
        <v>106.58</v>
      </c>
      <c r="F12" s="28">
        <v>100.68</v>
      </c>
      <c r="G12" s="4">
        <f t="shared" si="1"/>
        <v>94.46425220491649</v>
      </c>
      <c r="H12" s="25">
        <v>5.67</v>
      </c>
      <c r="I12" s="41">
        <f t="shared" si="0"/>
        <v>-584.1899999999999</v>
      </c>
    </row>
    <row r="13" spans="2:9" ht="12.75">
      <c r="B13" s="30" t="s">
        <v>40</v>
      </c>
      <c r="C13" s="20" t="s">
        <v>11</v>
      </c>
      <c r="D13" s="26">
        <v>-555.23</v>
      </c>
      <c r="E13" s="27">
        <v>99.81</v>
      </c>
      <c r="F13" s="28">
        <v>105.62</v>
      </c>
      <c r="G13" s="4">
        <f t="shared" si="1"/>
        <v>105.82106001402664</v>
      </c>
      <c r="H13" s="25">
        <v>6.62</v>
      </c>
      <c r="I13" s="41">
        <f t="shared" si="0"/>
        <v>-456.23</v>
      </c>
    </row>
    <row r="14" spans="2:9" ht="12.75">
      <c r="B14" s="30" t="s">
        <v>41</v>
      </c>
      <c r="C14" s="20" t="s">
        <v>11</v>
      </c>
      <c r="D14" s="26">
        <v>-496.9</v>
      </c>
      <c r="E14" s="27">
        <v>107.32</v>
      </c>
      <c r="F14" s="28">
        <v>98.68</v>
      </c>
      <c r="G14" s="4">
        <f t="shared" si="1"/>
        <v>91.94931047335074</v>
      </c>
      <c r="H14" s="25">
        <v>33.64</v>
      </c>
      <c r="I14" s="41">
        <f t="shared" si="0"/>
        <v>-431.85999999999996</v>
      </c>
    </row>
    <row r="15" spans="2:9" ht="12.75">
      <c r="B15" s="30" t="s">
        <v>42</v>
      </c>
      <c r="C15" s="20" t="s">
        <v>11</v>
      </c>
      <c r="D15" s="26">
        <v>-520.4</v>
      </c>
      <c r="E15" s="27">
        <v>106.98</v>
      </c>
      <c r="F15" s="28">
        <v>96.84</v>
      </c>
      <c r="G15" s="4">
        <f t="shared" si="1"/>
        <v>90.52159282108805</v>
      </c>
      <c r="H15" s="25">
        <v>120</v>
      </c>
      <c r="I15" s="41">
        <f t="shared" si="0"/>
        <v>-543.56</v>
      </c>
    </row>
    <row r="16" spans="2:9" ht="12.75">
      <c r="B16" s="30" t="s">
        <v>43</v>
      </c>
      <c r="C16" s="20" t="s">
        <v>11</v>
      </c>
      <c r="D16" s="26">
        <v>-334.4</v>
      </c>
      <c r="E16" s="27">
        <v>107.36</v>
      </c>
      <c r="F16" s="28">
        <v>102.97</v>
      </c>
      <c r="G16" s="4">
        <f t="shared" si="1"/>
        <v>95.91095380029806</v>
      </c>
      <c r="H16" s="25">
        <v>12</v>
      </c>
      <c r="I16" s="41">
        <f t="shared" si="0"/>
        <v>-243.42999999999998</v>
      </c>
    </row>
    <row r="17" spans="2:9" ht="12.75">
      <c r="B17" s="30" t="s">
        <v>44</v>
      </c>
      <c r="C17" s="20" t="s">
        <v>11</v>
      </c>
      <c r="D17" s="26">
        <v>-246.3</v>
      </c>
      <c r="E17" s="27">
        <v>20.17</v>
      </c>
      <c r="F17" s="28">
        <v>20.69</v>
      </c>
      <c r="G17" s="4">
        <f t="shared" si="1"/>
        <v>102.57808626673277</v>
      </c>
      <c r="H17" s="25">
        <v>0</v>
      </c>
      <c r="I17" s="41">
        <f t="shared" si="0"/>
        <v>-225.61</v>
      </c>
    </row>
    <row r="18" spans="2:9" ht="12.75">
      <c r="B18" s="30" t="s">
        <v>45</v>
      </c>
      <c r="C18" s="20" t="s">
        <v>11</v>
      </c>
      <c r="D18" s="26">
        <v>-303.1</v>
      </c>
      <c r="E18" s="27">
        <v>105.29</v>
      </c>
      <c r="F18" s="28">
        <v>108.88</v>
      </c>
      <c r="G18" s="4">
        <f t="shared" si="1"/>
        <v>103.40963054421123</v>
      </c>
      <c r="H18" s="25">
        <v>7.78</v>
      </c>
      <c r="I18" s="41">
        <f t="shared" si="0"/>
        <v>-202.00000000000003</v>
      </c>
    </row>
    <row r="19" spans="2:9" ht="12.75">
      <c r="B19" s="30" t="s">
        <v>46</v>
      </c>
      <c r="C19" s="20" t="s">
        <v>11</v>
      </c>
      <c r="D19" s="26">
        <v>-789.4</v>
      </c>
      <c r="E19" s="27">
        <v>136.28</v>
      </c>
      <c r="F19" s="28">
        <v>142.25</v>
      </c>
      <c r="G19" s="4">
        <f t="shared" si="1"/>
        <v>104.38068682125036</v>
      </c>
      <c r="H19" s="29">
        <v>61.52</v>
      </c>
      <c r="I19" s="41">
        <f t="shared" si="0"/>
        <v>-708.67</v>
      </c>
    </row>
    <row r="20" spans="2:9" ht="12.75">
      <c r="B20" s="30" t="s">
        <v>47</v>
      </c>
      <c r="C20" s="20" t="s">
        <v>11</v>
      </c>
      <c r="D20" s="26">
        <v>-126.4</v>
      </c>
      <c r="E20" s="27">
        <v>129.6</v>
      </c>
      <c r="F20" s="28">
        <v>132.16</v>
      </c>
      <c r="G20" s="4">
        <f t="shared" si="1"/>
        <v>101.97530864197532</v>
      </c>
      <c r="H20" s="29">
        <v>17.07</v>
      </c>
      <c r="I20" s="41">
        <f t="shared" si="0"/>
        <v>-11.31000000000001</v>
      </c>
    </row>
    <row r="21" spans="2:9" ht="12.75">
      <c r="B21" s="30" t="s">
        <v>48</v>
      </c>
      <c r="C21" s="20" t="s">
        <v>11</v>
      </c>
      <c r="D21" s="26">
        <v>308.3</v>
      </c>
      <c r="E21" s="27">
        <v>227.23</v>
      </c>
      <c r="F21" s="28">
        <v>213.41</v>
      </c>
      <c r="G21" s="4">
        <f t="shared" si="1"/>
        <v>93.9180565946398</v>
      </c>
      <c r="H21" s="25">
        <v>19.6</v>
      </c>
      <c r="I21" s="41">
        <f t="shared" si="0"/>
        <v>502.11</v>
      </c>
    </row>
    <row r="22" spans="2:9" ht="12.75">
      <c r="B22" s="30" t="s">
        <v>49</v>
      </c>
      <c r="C22" s="20" t="s">
        <v>11</v>
      </c>
      <c r="D22" s="26">
        <v>-1380</v>
      </c>
      <c r="E22" s="27">
        <v>201.66</v>
      </c>
      <c r="F22" s="28">
        <v>192.3</v>
      </c>
      <c r="G22" s="4">
        <f t="shared" si="1"/>
        <v>95.35852424873549</v>
      </c>
      <c r="H22" s="30">
        <v>3.03</v>
      </c>
      <c r="I22" s="41">
        <f t="shared" si="0"/>
        <v>-1190.73</v>
      </c>
    </row>
    <row r="23" spans="2:9" ht="12.75">
      <c r="B23" s="30" t="s">
        <v>50</v>
      </c>
      <c r="C23" s="20" t="s">
        <v>11</v>
      </c>
      <c r="D23" s="26">
        <v>-214.7</v>
      </c>
      <c r="E23" s="27">
        <v>300.59</v>
      </c>
      <c r="F23" s="28">
        <v>303.28</v>
      </c>
      <c r="G23" s="4">
        <f t="shared" si="1"/>
        <v>100.89490668352241</v>
      </c>
      <c r="H23" s="25">
        <v>712.79</v>
      </c>
      <c r="I23" s="41">
        <f t="shared" si="0"/>
        <v>-624.21</v>
      </c>
    </row>
    <row r="24" spans="2:9" ht="12.75">
      <c r="B24" s="30" t="s">
        <v>51</v>
      </c>
      <c r="C24" s="20" t="s">
        <v>11</v>
      </c>
      <c r="D24" s="26">
        <v>-247</v>
      </c>
      <c r="E24" s="27">
        <v>106.51</v>
      </c>
      <c r="F24" s="28">
        <v>103.48</v>
      </c>
      <c r="G24" s="4">
        <f t="shared" si="1"/>
        <v>97.15519669514599</v>
      </c>
      <c r="H24" s="25">
        <v>8</v>
      </c>
      <c r="I24" s="41">
        <f t="shared" si="0"/>
        <v>-151.51999999999998</v>
      </c>
    </row>
    <row r="25" spans="2:9" ht="13.5" thickBot="1">
      <c r="B25" s="31" t="s">
        <v>52</v>
      </c>
      <c r="C25" s="20" t="s">
        <v>11</v>
      </c>
      <c r="D25" s="32">
        <v>-267.6</v>
      </c>
      <c r="E25" s="33">
        <v>46.6</v>
      </c>
      <c r="F25" s="34">
        <v>45.43</v>
      </c>
      <c r="G25" s="5">
        <f t="shared" si="1"/>
        <v>97.48927038626609</v>
      </c>
      <c r="H25" s="31">
        <v>4.4</v>
      </c>
      <c r="I25" s="41">
        <f t="shared" si="0"/>
        <v>-226.57000000000002</v>
      </c>
    </row>
    <row r="26" spans="2:9" ht="13.5" thickBot="1">
      <c r="B26" s="35"/>
      <c r="C26" s="36"/>
      <c r="D26" s="37">
        <f>SUM(D7:D25)</f>
        <v>-6785.929999999999</v>
      </c>
      <c r="E26" s="37">
        <f>SUM(E7:E25)</f>
        <v>1888.3099999999997</v>
      </c>
      <c r="F26" s="16">
        <f>SUM(F7:F25)</f>
        <v>1851</v>
      </c>
      <c r="G26" s="17">
        <f>F26*100/E26</f>
        <v>98.02415916878057</v>
      </c>
      <c r="H26" s="1">
        <f>SUM(H7:H25)</f>
        <v>1044.1200000000001</v>
      </c>
      <c r="I26" s="16">
        <f>SUM(I7:I25)</f>
        <v>-5979.049999999999</v>
      </c>
    </row>
    <row r="28" spans="2:9" ht="48.75" customHeight="1">
      <c r="B28" s="45" t="s">
        <v>7</v>
      </c>
      <c r="C28" s="45"/>
      <c r="D28" s="45"/>
      <c r="E28" s="45"/>
      <c r="F28" s="45"/>
      <c r="G28" s="45"/>
      <c r="H28" s="45"/>
      <c r="I28" s="45"/>
    </row>
    <row r="29" ht="8.25" customHeight="1">
      <c r="B29" s="8"/>
    </row>
    <row r="30" spans="2:7" ht="12.75">
      <c r="B30" t="s">
        <v>54</v>
      </c>
      <c r="G30" t="s">
        <v>33</v>
      </c>
    </row>
    <row r="31" spans="2:7" ht="12.75">
      <c r="B31" t="s">
        <v>31</v>
      </c>
      <c r="G31" t="s">
        <v>30</v>
      </c>
    </row>
    <row r="32" spans="2:7" ht="12.75">
      <c r="B32" t="s">
        <v>24</v>
      </c>
      <c r="G32" t="s">
        <v>58</v>
      </c>
    </row>
    <row r="33" spans="2:7" ht="12.75">
      <c r="B33" t="s">
        <v>55</v>
      </c>
      <c r="G33" t="s">
        <v>16</v>
      </c>
    </row>
    <row r="34" spans="2:7" ht="12.75">
      <c r="B34" t="s">
        <v>56</v>
      </c>
      <c r="G34" t="s">
        <v>32</v>
      </c>
    </row>
    <row r="35" ht="12.75">
      <c r="G35" t="s">
        <v>28</v>
      </c>
    </row>
    <row r="36" spans="2:7" ht="12.75">
      <c r="B36" t="s">
        <v>27</v>
      </c>
      <c r="G36" t="s">
        <v>26</v>
      </c>
    </row>
    <row r="37" spans="2:7" ht="12.75">
      <c r="B37" t="s">
        <v>57</v>
      </c>
      <c r="G37" t="s">
        <v>25</v>
      </c>
    </row>
    <row r="38" ht="12.75">
      <c r="B38" t="s">
        <v>29</v>
      </c>
    </row>
    <row r="39" ht="12.75">
      <c r="B39" t="s">
        <v>9</v>
      </c>
    </row>
    <row r="43" ht="12.75">
      <c r="E43" s="8"/>
    </row>
  </sheetData>
  <sheetProtection/>
  <mergeCells count="7">
    <mergeCell ref="I4:I6"/>
    <mergeCell ref="B28:I28"/>
    <mergeCell ref="B2:I2"/>
    <mergeCell ref="F4:G4"/>
    <mergeCell ref="F5:G5"/>
    <mergeCell ref="E4:E6"/>
    <mergeCell ref="D4:D6"/>
  </mergeCells>
  <printOptions/>
  <pageMargins left="0.1968503937007874"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3:I32"/>
  <sheetViews>
    <sheetView zoomScalePageLayoutView="0" workbookViewId="0" topLeftCell="A1">
      <selection activeCell="I14" sqref="I14"/>
    </sheetView>
  </sheetViews>
  <sheetFormatPr defaultColWidth="9.140625" defaultRowHeight="12.75"/>
  <cols>
    <col min="2" max="2" width="18.57421875" style="0" customWidth="1"/>
    <col min="3" max="3" width="15.8515625" style="0" customWidth="1"/>
    <col min="4" max="4" width="13.421875" style="0" customWidth="1"/>
    <col min="5" max="5" width="12.8515625" style="0" customWidth="1"/>
    <col min="6" max="6" width="12.57421875" style="0" customWidth="1"/>
    <col min="7" max="7" width="11.57421875" style="0" customWidth="1"/>
    <col min="8" max="8" width="14.57421875" style="0" customWidth="1"/>
    <col min="9" max="9" width="16.00390625" style="0" customWidth="1"/>
  </cols>
  <sheetData>
    <row r="3" spans="2:9" ht="47.25" customHeight="1">
      <c r="B3" s="46" t="s">
        <v>21</v>
      </c>
      <c r="C3" s="46"/>
      <c r="D3" s="46"/>
      <c r="E3" s="46"/>
      <c r="F3" s="46"/>
      <c r="G3" s="46"/>
      <c r="H3" s="46"/>
      <c r="I3" s="46"/>
    </row>
    <row r="4" spans="2:9" ht="15.75">
      <c r="B4" s="52"/>
      <c r="C4" s="52"/>
      <c r="D4" s="52"/>
      <c r="E4" s="52"/>
      <c r="F4" s="52"/>
      <c r="G4" s="52"/>
      <c r="H4" s="52"/>
      <c r="I4" s="52"/>
    </row>
    <row r="5" spans="2:9" ht="15.75">
      <c r="B5" s="7"/>
      <c r="C5" s="7"/>
      <c r="D5" s="7"/>
      <c r="E5" s="7"/>
      <c r="F5" s="7"/>
      <c r="G5" s="7"/>
      <c r="H5" s="7"/>
      <c r="I5" s="7"/>
    </row>
    <row r="6" spans="2:9" ht="13.5" thickBot="1">
      <c r="B6" s="3"/>
      <c r="C6" s="3"/>
      <c r="D6" s="3"/>
      <c r="E6" s="3"/>
      <c r="F6" s="3"/>
      <c r="G6" s="3"/>
      <c r="H6" s="2"/>
      <c r="I6" s="3"/>
    </row>
    <row r="7" spans="2:9" ht="12.75" customHeight="1">
      <c r="B7" s="9"/>
      <c r="C7" s="10" t="s">
        <v>13</v>
      </c>
      <c r="D7" s="42" t="s">
        <v>18</v>
      </c>
      <c r="E7" s="49" t="s">
        <v>19</v>
      </c>
      <c r="F7" s="47" t="s">
        <v>2</v>
      </c>
      <c r="G7" s="47"/>
      <c r="H7" s="9"/>
      <c r="I7" s="42" t="s">
        <v>53</v>
      </c>
    </row>
    <row r="8" spans="2:9" ht="13.5" thickBot="1">
      <c r="B8" s="11" t="s">
        <v>10</v>
      </c>
      <c r="C8" s="12" t="s">
        <v>3</v>
      </c>
      <c r="D8" s="43"/>
      <c r="E8" s="50"/>
      <c r="F8" s="48" t="s">
        <v>20</v>
      </c>
      <c r="G8" s="48"/>
      <c r="H8" s="13" t="s">
        <v>14</v>
      </c>
      <c r="I8" s="43"/>
    </row>
    <row r="9" spans="2:9" ht="23.25" customHeight="1" thickBot="1">
      <c r="B9" s="14"/>
      <c r="C9" s="15"/>
      <c r="D9" s="44"/>
      <c r="E9" s="51"/>
      <c r="F9" s="16" t="s">
        <v>0</v>
      </c>
      <c r="G9" s="17" t="s">
        <v>1</v>
      </c>
      <c r="H9" s="18" t="s">
        <v>15</v>
      </c>
      <c r="I9" s="44"/>
    </row>
    <row r="10" spans="2:9" ht="12.75">
      <c r="B10" s="19" t="s">
        <v>34</v>
      </c>
      <c r="C10" s="20" t="s">
        <v>4</v>
      </c>
      <c r="D10" s="21">
        <v>-326.9</v>
      </c>
      <c r="E10" s="22">
        <v>150.5</v>
      </c>
      <c r="F10" s="23">
        <v>172.06</v>
      </c>
      <c r="G10" s="4">
        <f>F10*100/E10</f>
        <v>114.32558139534883</v>
      </c>
      <c r="H10" s="19">
        <v>257.12</v>
      </c>
      <c r="I10" s="24">
        <f>D10+F10-H10</f>
        <v>-411.96</v>
      </c>
    </row>
    <row r="11" spans="2:9" ht="12.75">
      <c r="B11" s="19" t="s">
        <v>35</v>
      </c>
      <c r="C11" s="20" t="s">
        <v>4</v>
      </c>
      <c r="D11" s="26">
        <v>-259.5</v>
      </c>
      <c r="E11" s="27"/>
      <c r="F11" s="28"/>
      <c r="G11" s="4">
        <v>0</v>
      </c>
      <c r="H11" s="25"/>
      <c r="I11" s="24">
        <f aca="true" t="shared" si="0" ref="I11:I28">D11+F11-H11</f>
        <v>-259.5</v>
      </c>
    </row>
    <row r="12" spans="2:9" ht="12.75">
      <c r="B12" s="19" t="s">
        <v>36</v>
      </c>
      <c r="C12" s="20" t="s">
        <v>4</v>
      </c>
      <c r="D12" s="26">
        <v>-200.4</v>
      </c>
      <c r="E12" s="27">
        <v>174.75</v>
      </c>
      <c r="F12" s="28">
        <v>118.11</v>
      </c>
      <c r="G12" s="4">
        <f aca="true" t="shared" si="1" ref="G12:G29">F12*100/E12</f>
        <v>67.58798283261802</v>
      </c>
      <c r="H12" s="29">
        <v>253.75</v>
      </c>
      <c r="I12" s="24">
        <f t="shared" si="0"/>
        <v>-336.04</v>
      </c>
    </row>
    <row r="13" spans="2:9" ht="12.75">
      <c r="B13" s="19" t="s">
        <v>37</v>
      </c>
      <c r="C13" s="20" t="s">
        <v>4</v>
      </c>
      <c r="D13" s="26">
        <v>-102.9</v>
      </c>
      <c r="E13" s="27">
        <v>110</v>
      </c>
      <c r="F13" s="28">
        <v>111.82</v>
      </c>
      <c r="G13" s="4">
        <f t="shared" si="1"/>
        <v>101.65454545454546</v>
      </c>
      <c r="H13" s="29">
        <v>179.76</v>
      </c>
      <c r="I13" s="24">
        <f t="shared" si="0"/>
        <v>-170.84</v>
      </c>
    </row>
    <row r="14" spans="2:9" ht="12.75">
      <c r="B14" s="30" t="s">
        <v>38</v>
      </c>
      <c r="C14" s="20" t="s">
        <v>4</v>
      </c>
      <c r="D14" s="39">
        <v>-40.5</v>
      </c>
      <c r="E14" s="27">
        <v>96.52</v>
      </c>
      <c r="F14" s="28">
        <v>99.08</v>
      </c>
      <c r="G14" s="4">
        <f t="shared" si="1"/>
        <v>102.65230004144219</v>
      </c>
      <c r="H14" s="25">
        <v>143.123</v>
      </c>
      <c r="I14" s="24">
        <f t="shared" si="0"/>
        <v>-84.54299999999999</v>
      </c>
    </row>
    <row r="15" spans="2:9" ht="12.75">
      <c r="B15" s="30" t="s">
        <v>39</v>
      </c>
      <c r="C15" s="20" t="s">
        <v>4</v>
      </c>
      <c r="D15" s="26">
        <v>-373.2</v>
      </c>
      <c r="E15" s="27">
        <v>656.63</v>
      </c>
      <c r="F15" s="28">
        <v>619.75</v>
      </c>
      <c r="G15" s="4">
        <f t="shared" si="1"/>
        <v>94.38344273030474</v>
      </c>
      <c r="H15" s="25">
        <v>970.92</v>
      </c>
      <c r="I15" s="24">
        <f t="shared" si="0"/>
        <v>-724.3699999999999</v>
      </c>
    </row>
    <row r="16" spans="2:9" ht="12.75">
      <c r="B16" s="30" t="s">
        <v>40</v>
      </c>
      <c r="C16" s="20" t="s">
        <v>4</v>
      </c>
      <c r="D16" s="26">
        <v>-403.4</v>
      </c>
      <c r="E16" s="27">
        <v>614.89</v>
      </c>
      <c r="F16" s="28">
        <v>659.04</v>
      </c>
      <c r="G16" s="4">
        <f t="shared" si="1"/>
        <v>107.18014604238157</v>
      </c>
      <c r="H16" s="25">
        <v>892.66</v>
      </c>
      <c r="I16" s="24">
        <f t="shared" si="0"/>
        <v>-637.02</v>
      </c>
    </row>
    <row r="17" spans="2:9" ht="12.75">
      <c r="B17" s="30" t="s">
        <v>41</v>
      </c>
      <c r="C17" s="20" t="s">
        <v>4</v>
      </c>
      <c r="D17" s="26">
        <v>-460.6</v>
      </c>
      <c r="E17" s="27">
        <v>661.18</v>
      </c>
      <c r="F17" s="28">
        <v>602.01</v>
      </c>
      <c r="G17" s="4">
        <f t="shared" si="1"/>
        <v>91.05084848301522</v>
      </c>
      <c r="H17" s="25">
        <v>971.18</v>
      </c>
      <c r="I17" s="24">
        <f t="shared" si="0"/>
        <v>-829.77</v>
      </c>
    </row>
    <row r="18" spans="2:9" ht="12.75">
      <c r="B18" s="30" t="s">
        <v>42</v>
      </c>
      <c r="C18" s="20" t="s">
        <v>4</v>
      </c>
      <c r="D18" s="26">
        <v>-339.5</v>
      </c>
      <c r="E18" s="27">
        <v>659.09</v>
      </c>
      <c r="F18" s="28">
        <v>609.53</v>
      </c>
      <c r="G18" s="4">
        <f t="shared" si="1"/>
        <v>92.48054135247082</v>
      </c>
      <c r="H18" s="25">
        <v>970.01</v>
      </c>
      <c r="I18" s="24">
        <f t="shared" si="0"/>
        <v>-699.98</v>
      </c>
    </row>
    <row r="19" spans="2:9" ht="12.75">
      <c r="B19" s="30" t="s">
        <v>43</v>
      </c>
      <c r="C19" s="20" t="s">
        <v>4</v>
      </c>
      <c r="D19" s="26">
        <v>-446.9</v>
      </c>
      <c r="E19" s="27">
        <v>661.41</v>
      </c>
      <c r="F19" s="28">
        <v>631.49</v>
      </c>
      <c r="G19" s="4">
        <f t="shared" si="1"/>
        <v>95.47633086890129</v>
      </c>
      <c r="H19" s="25">
        <v>960.76</v>
      </c>
      <c r="I19" s="24">
        <f t="shared" si="0"/>
        <v>-776.17</v>
      </c>
    </row>
    <row r="20" spans="2:9" ht="12.75">
      <c r="B20" s="30" t="s">
        <v>44</v>
      </c>
      <c r="C20" s="20" t="s">
        <v>4</v>
      </c>
      <c r="D20" s="26">
        <v>-106.96</v>
      </c>
      <c r="E20" s="27">
        <v>124.24</v>
      </c>
      <c r="F20" s="28">
        <v>125.9</v>
      </c>
      <c r="G20" s="4">
        <f t="shared" si="1"/>
        <v>101.33612363168062</v>
      </c>
      <c r="H20" s="25">
        <v>180.41</v>
      </c>
      <c r="I20" s="24">
        <f t="shared" si="0"/>
        <v>-161.46999999999997</v>
      </c>
    </row>
    <row r="21" spans="2:9" ht="12.75">
      <c r="B21" s="30" t="s">
        <v>45</v>
      </c>
      <c r="C21" s="20" t="s">
        <v>4</v>
      </c>
      <c r="D21" s="26">
        <v>-352.46</v>
      </c>
      <c r="E21" s="27">
        <v>648.69</v>
      </c>
      <c r="F21" s="28">
        <v>663.03</v>
      </c>
      <c r="G21" s="4">
        <f t="shared" si="1"/>
        <v>102.21060907367155</v>
      </c>
      <c r="H21" s="25">
        <v>969.24</v>
      </c>
      <c r="I21" s="24">
        <f t="shared" si="0"/>
        <v>-658.6700000000001</v>
      </c>
    </row>
    <row r="22" spans="2:9" ht="12.75">
      <c r="B22" s="30" t="s">
        <v>46</v>
      </c>
      <c r="C22" s="20" t="s">
        <v>4</v>
      </c>
      <c r="D22" s="26">
        <v>-487.1</v>
      </c>
      <c r="E22" s="27">
        <v>839.6</v>
      </c>
      <c r="F22" s="28">
        <v>868.87</v>
      </c>
      <c r="G22" s="4">
        <f t="shared" si="1"/>
        <v>103.48618389709385</v>
      </c>
      <c r="H22" s="29">
        <v>1219.62</v>
      </c>
      <c r="I22" s="24">
        <f t="shared" si="0"/>
        <v>-837.8499999999999</v>
      </c>
    </row>
    <row r="23" spans="2:9" ht="12.75">
      <c r="B23" s="30" t="s">
        <v>47</v>
      </c>
      <c r="C23" s="20" t="s">
        <v>4</v>
      </c>
      <c r="D23" s="26">
        <v>-688.6</v>
      </c>
      <c r="E23" s="27">
        <v>798.43</v>
      </c>
      <c r="F23" s="28">
        <v>831.47</v>
      </c>
      <c r="G23" s="4">
        <f t="shared" si="1"/>
        <v>104.13812106258533</v>
      </c>
      <c r="H23" s="29">
        <v>1217.03</v>
      </c>
      <c r="I23" s="24">
        <f t="shared" si="0"/>
        <v>-1074.1599999999999</v>
      </c>
    </row>
    <row r="24" spans="2:9" ht="12.75">
      <c r="B24" s="30" t="s">
        <v>48</v>
      </c>
      <c r="C24" s="20" t="s">
        <v>4</v>
      </c>
      <c r="D24" s="26">
        <v>-596.5</v>
      </c>
      <c r="E24" s="27">
        <v>1399.92</v>
      </c>
      <c r="F24" s="28">
        <v>1312.52</v>
      </c>
      <c r="G24" s="4">
        <f t="shared" si="1"/>
        <v>93.75678610206297</v>
      </c>
      <c r="H24" s="25">
        <v>2036.68</v>
      </c>
      <c r="I24" s="24">
        <f t="shared" si="0"/>
        <v>-1320.66</v>
      </c>
    </row>
    <row r="25" spans="2:9" ht="12.75">
      <c r="B25" s="30" t="s">
        <v>49</v>
      </c>
      <c r="C25" s="20" t="s">
        <v>4</v>
      </c>
      <c r="D25" s="26">
        <v>-549.3</v>
      </c>
      <c r="E25" s="27">
        <v>1242.41</v>
      </c>
      <c r="F25" s="28">
        <v>1184.37</v>
      </c>
      <c r="G25" s="4">
        <f t="shared" si="1"/>
        <v>95.32843425278288</v>
      </c>
      <c r="H25" s="25">
        <v>1820.08</v>
      </c>
      <c r="I25" s="24">
        <f t="shared" si="0"/>
        <v>-1185.01</v>
      </c>
    </row>
    <row r="26" spans="2:9" ht="12.75">
      <c r="B26" s="30" t="s">
        <v>50</v>
      </c>
      <c r="C26" s="20" t="s">
        <v>4</v>
      </c>
      <c r="D26" s="26">
        <v>-831.7</v>
      </c>
      <c r="E26" s="27">
        <v>1851.89</v>
      </c>
      <c r="F26" s="28">
        <v>1864.23</v>
      </c>
      <c r="G26" s="4">
        <f t="shared" si="1"/>
        <v>100.66634627326677</v>
      </c>
      <c r="H26" s="25">
        <v>2735.07</v>
      </c>
      <c r="I26" s="24">
        <f t="shared" si="0"/>
        <v>-1702.5400000000002</v>
      </c>
    </row>
    <row r="27" spans="2:9" ht="12.75">
      <c r="B27" s="30" t="s">
        <v>51</v>
      </c>
      <c r="C27" s="20" t="s">
        <v>4</v>
      </c>
      <c r="D27" s="26">
        <v>-483.5</v>
      </c>
      <c r="E27" s="27">
        <v>656.12</v>
      </c>
      <c r="F27" s="28">
        <v>632.87</v>
      </c>
      <c r="G27" s="4">
        <f t="shared" si="1"/>
        <v>96.45644089495823</v>
      </c>
      <c r="H27" s="25">
        <v>952.15</v>
      </c>
      <c r="I27" s="24">
        <f t="shared" si="0"/>
        <v>-802.78</v>
      </c>
    </row>
    <row r="28" spans="2:9" ht="13.5" thickBot="1">
      <c r="B28" s="31" t="s">
        <v>52</v>
      </c>
      <c r="C28" s="38" t="s">
        <v>4</v>
      </c>
      <c r="D28" s="26">
        <v>-205.2</v>
      </c>
      <c r="E28" s="33">
        <v>287.12</v>
      </c>
      <c r="F28" s="34">
        <v>278.49</v>
      </c>
      <c r="G28" s="5">
        <f t="shared" si="1"/>
        <v>96.99428810253552</v>
      </c>
      <c r="H28" s="31">
        <v>416.81</v>
      </c>
      <c r="I28" s="24">
        <f t="shared" si="0"/>
        <v>-343.52</v>
      </c>
    </row>
    <row r="29" spans="2:9" ht="13.5" thickBot="1">
      <c r="B29" s="35"/>
      <c r="C29" s="36"/>
      <c r="D29" s="37">
        <f>SUM(D10:D28)</f>
        <v>-7255.12</v>
      </c>
      <c r="E29" s="37">
        <f>SUM(E10:E28)</f>
        <v>11633.390000000001</v>
      </c>
      <c r="F29" s="16">
        <f>SUM(F10:F28)</f>
        <v>11384.64</v>
      </c>
      <c r="G29" s="6">
        <f t="shared" si="1"/>
        <v>97.861758266507</v>
      </c>
      <c r="H29" s="1">
        <f>SUM(H10:H28)</f>
        <v>17146.373</v>
      </c>
      <c r="I29" s="1">
        <f>SUM(I10:I28)</f>
        <v>-13016.853000000001</v>
      </c>
    </row>
    <row r="31" spans="5:6" ht="12.75">
      <c r="E31" s="40"/>
      <c r="F31" s="40"/>
    </row>
    <row r="32" spans="2:9" ht="76.5" customHeight="1">
      <c r="B32" s="45" t="s">
        <v>6</v>
      </c>
      <c r="C32" s="45"/>
      <c r="D32" s="45"/>
      <c r="E32" s="45"/>
      <c r="F32" s="45"/>
      <c r="G32" s="45"/>
      <c r="H32" s="45"/>
      <c r="I32" s="45"/>
    </row>
  </sheetData>
  <sheetProtection/>
  <mergeCells count="8">
    <mergeCell ref="B32:I32"/>
    <mergeCell ref="B3:I3"/>
    <mergeCell ref="B4:I4"/>
    <mergeCell ref="F7:G7"/>
    <mergeCell ref="F8:G8"/>
    <mergeCell ref="D7:D9"/>
    <mergeCell ref="E7:E9"/>
    <mergeCell ref="I7:I9"/>
  </mergeCells>
  <printOptions/>
  <pageMargins left="0.5905511811023623" right="0" top="0.1968503937007874" bottom="0"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I36"/>
  <sheetViews>
    <sheetView zoomScalePageLayoutView="0" workbookViewId="0" topLeftCell="A7">
      <selection activeCell="G38" sqref="G38"/>
    </sheetView>
  </sheetViews>
  <sheetFormatPr defaultColWidth="9.140625" defaultRowHeight="12.75"/>
  <cols>
    <col min="2" max="2" width="21.7109375" style="0" customWidth="1"/>
    <col min="3" max="3" width="16.28125" style="0" customWidth="1"/>
    <col min="4" max="4" width="14.140625" style="0" customWidth="1"/>
    <col min="5" max="5" width="12.8515625" style="0" customWidth="1"/>
    <col min="6" max="6" width="12.57421875" style="0" customWidth="1"/>
    <col min="7" max="7" width="11.57421875" style="0" customWidth="1"/>
    <col min="8" max="8" width="15.28125" style="0" customWidth="1"/>
    <col min="9" max="9" width="16.421875" style="0" customWidth="1"/>
  </cols>
  <sheetData>
    <row r="3" spans="2:9" ht="46.5" customHeight="1">
      <c r="B3" s="46" t="s">
        <v>22</v>
      </c>
      <c r="C3" s="46"/>
      <c r="D3" s="46"/>
      <c r="E3" s="46"/>
      <c r="F3" s="46"/>
      <c r="G3" s="46"/>
      <c r="H3" s="46"/>
      <c r="I3" s="46"/>
    </row>
    <row r="4" spans="2:9" ht="15.75">
      <c r="B4" s="52"/>
      <c r="C4" s="52"/>
      <c r="D4" s="52"/>
      <c r="E4" s="52"/>
      <c r="F4" s="52"/>
      <c r="G4" s="52"/>
      <c r="H4" s="52"/>
      <c r="I4" s="52"/>
    </row>
    <row r="5" spans="2:9" ht="15.75">
      <c r="B5" s="7"/>
      <c r="C5" s="7"/>
      <c r="D5" s="7"/>
      <c r="E5" s="7"/>
      <c r="F5" s="7"/>
      <c r="G5" s="7"/>
      <c r="H5" s="7"/>
      <c r="I5" s="7"/>
    </row>
    <row r="6" spans="2:9" ht="13.5" thickBot="1">
      <c r="B6" s="3"/>
      <c r="C6" s="3"/>
      <c r="D6" s="3"/>
      <c r="E6" s="3"/>
      <c r="F6" s="3"/>
      <c r="G6" s="3"/>
      <c r="H6" s="2"/>
      <c r="I6" s="3"/>
    </row>
    <row r="7" spans="2:9" ht="12.75" customHeight="1">
      <c r="B7" s="9"/>
      <c r="C7" s="10" t="s">
        <v>13</v>
      </c>
      <c r="D7" s="42" t="s">
        <v>18</v>
      </c>
      <c r="E7" s="49" t="s">
        <v>19</v>
      </c>
      <c r="F7" s="47" t="s">
        <v>2</v>
      </c>
      <c r="G7" s="47"/>
      <c r="H7" s="9"/>
      <c r="I7" s="42" t="s">
        <v>53</v>
      </c>
    </row>
    <row r="8" spans="2:9" ht="13.5" thickBot="1">
      <c r="B8" s="11" t="s">
        <v>10</v>
      </c>
      <c r="C8" s="12" t="s">
        <v>3</v>
      </c>
      <c r="D8" s="43"/>
      <c r="E8" s="50"/>
      <c r="F8" s="48" t="s">
        <v>20</v>
      </c>
      <c r="G8" s="48"/>
      <c r="H8" s="13" t="s">
        <v>14</v>
      </c>
      <c r="I8" s="43"/>
    </row>
    <row r="9" spans="2:9" ht="22.5" customHeight="1" thickBot="1">
      <c r="B9" s="14"/>
      <c r="C9" s="15"/>
      <c r="D9" s="44"/>
      <c r="E9" s="51"/>
      <c r="F9" s="16" t="s">
        <v>0</v>
      </c>
      <c r="G9" s="17" t="s">
        <v>1</v>
      </c>
      <c r="H9" s="18" t="s">
        <v>15</v>
      </c>
      <c r="I9" s="44"/>
    </row>
    <row r="10" spans="2:9" ht="12.75">
      <c r="B10" s="19" t="s">
        <v>34</v>
      </c>
      <c r="C10" s="20" t="s">
        <v>5</v>
      </c>
      <c r="D10" s="21">
        <v>8.106</v>
      </c>
      <c r="E10" s="22">
        <v>1.71</v>
      </c>
      <c r="F10" s="23">
        <v>6.34</v>
      </c>
      <c r="G10" s="4">
        <f>F10*100/E10</f>
        <v>370.7602339181287</v>
      </c>
      <c r="H10" s="19">
        <v>1.22</v>
      </c>
      <c r="I10" s="41">
        <f>D10+F10-H10</f>
        <v>13.225999999999999</v>
      </c>
    </row>
    <row r="11" spans="2:9" ht="12.75">
      <c r="B11" s="19" t="s">
        <v>35</v>
      </c>
      <c r="C11" s="20" t="s">
        <v>5</v>
      </c>
      <c r="D11" s="26">
        <v>11.9</v>
      </c>
      <c r="E11" s="27"/>
      <c r="F11" s="28"/>
      <c r="G11" s="4">
        <v>0</v>
      </c>
      <c r="H11" s="25"/>
      <c r="I11" s="41">
        <f aca="true" t="shared" si="0" ref="I11:I28">D11+F11-H11</f>
        <v>11.9</v>
      </c>
    </row>
    <row r="12" spans="2:9" ht="12.75">
      <c r="B12" s="19" t="s">
        <v>36</v>
      </c>
      <c r="C12" s="20" t="s">
        <v>5</v>
      </c>
      <c r="D12" s="26">
        <v>14.2</v>
      </c>
      <c r="E12" s="27">
        <v>5.66</v>
      </c>
      <c r="F12" s="28">
        <v>4.25</v>
      </c>
      <c r="G12" s="4">
        <f aca="true" t="shared" si="1" ref="G12:G29">F12*100/E12</f>
        <v>75.08833922261483</v>
      </c>
      <c r="H12" s="29"/>
      <c r="I12" s="41">
        <f t="shared" si="0"/>
        <v>18.45</v>
      </c>
    </row>
    <row r="13" spans="2:9" ht="12.75">
      <c r="B13" s="19" t="s">
        <v>37</v>
      </c>
      <c r="C13" s="20" t="s">
        <v>5</v>
      </c>
      <c r="D13" s="26">
        <v>17.1</v>
      </c>
      <c r="E13" s="27">
        <v>5.34</v>
      </c>
      <c r="F13" s="28">
        <v>4.73</v>
      </c>
      <c r="G13" s="4">
        <f t="shared" si="1"/>
        <v>88.57677902621724</v>
      </c>
      <c r="H13" s="29"/>
      <c r="I13" s="41">
        <f t="shared" si="0"/>
        <v>21.830000000000002</v>
      </c>
    </row>
    <row r="14" spans="2:9" ht="12.75">
      <c r="B14" s="30" t="s">
        <v>38</v>
      </c>
      <c r="C14" s="20" t="s">
        <v>5</v>
      </c>
      <c r="D14" s="26">
        <v>7.5</v>
      </c>
      <c r="E14" s="27">
        <v>2.25</v>
      </c>
      <c r="F14" s="28">
        <v>0.65</v>
      </c>
      <c r="G14" s="4">
        <f t="shared" si="1"/>
        <v>28.88888888888889</v>
      </c>
      <c r="H14" s="25"/>
      <c r="I14" s="41">
        <f t="shared" si="0"/>
        <v>8.15</v>
      </c>
    </row>
    <row r="15" spans="2:9" ht="12.75">
      <c r="B15" s="30" t="s">
        <v>39</v>
      </c>
      <c r="C15" s="20" t="s">
        <v>5</v>
      </c>
      <c r="D15" s="26">
        <v>50.2</v>
      </c>
      <c r="E15" s="27">
        <v>29.73</v>
      </c>
      <c r="F15" s="28">
        <v>23.85</v>
      </c>
      <c r="G15" s="4">
        <f t="shared" si="1"/>
        <v>80.22199798183652</v>
      </c>
      <c r="H15" s="25">
        <v>9</v>
      </c>
      <c r="I15" s="41">
        <f t="shared" si="0"/>
        <v>65.05000000000001</v>
      </c>
    </row>
    <row r="16" spans="2:9" ht="12.75">
      <c r="B16" s="30" t="s">
        <v>40</v>
      </c>
      <c r="C16" s="20" t="s">
        <v>5</v>
      </c>
      <c r="D16" s="26">
        <v>88.9</v>
      </c>
      <c r="E16" s="27">
        <v>29.93</v>
      </c>
      <c r="F16" s="28">
        <v>27.4</v>
      </c>
      <c r="G16" s="4">
        <f t="shared" si="1"/>
        <v>91.54694286668894</v>
      </c>
      <c r="H16" s="25">
        <v>126.1</v>
      </c>
      <c r="I16" s="41">
        <f t="shared" si="0"/>
        <v>-9.799999999999983</v>
      </c>
    </row>
    <row r="17" spans="2:9" ht="12.75">
      <c r="B17" s="30" t="s">
        <v>41</v>
      </c>
      <c r="C17" s="20" t="s">
        <v>5</v>
      </c>
      <c r="D17" s="26">
        <v>77.7</v>
      </c>
      <c r="E17" s="27">
        <v>22.79</v>
      </c>
      <c r="F17" s="28">
        <v>23.26</v>
      </c>
      <c r="G17" s="4">
        <f t="shared" si="1"/>
        <v>102.06230802983765</v>
      </c>
      <c r="H17" s="25"/>
      <c r="I17" s="41">
        <f t="shared" si="0"/>
        <v>100.96000000000001</v>
      </c>
    </row>
    <row r="18" spans="2:9" ht="12.75">
      <c r="B18" s="30" t="s">
        <v>42</v>
      </c>
      <c r="C18" s="20" t="s">
        <v>5</v>
      </c>
      <c r="D18" s="26">
        <v>106.5</v>
      </c>
      <c r="E18" s="27">
        <v>30.8</v>
      </c>
      <c r="F18" s="28">
        <v>27.05</v>
      </c>
      <c r="G18" s="4">
        <f t="shared" si="1"/>
        <v>87.82467532467533</v>
      </c>
      <c r="H18" s="25">
        <v>40.11</v>
      </c>
      <c r="I18" s="41">
        <f t="shared" si="0"/>
        <v>93.44000000000001</v>
      </c>
    </row>
    <row r="19" spans="2:9" ht="12.75">
      <c r="B19" s="30" t="s">
        <v>43</v>
      </c>
      <c r="C19" s="20" t="s">
        <v>5</v>
      </c>
      <c r="D19" s="26">
        <v>63.6</v>
      </c>
      <c r="E19" s="27">
        <v>17.18</v>
      </c>
      <c r="F19" s="28">
        <v>12.7</v>
      </c>
      <c r="G19" s="4">
        <f t="shared" si="1"/>
        <v>73.9231664726426</v>
      </c>
      <c r="H19" s="25">
        <v>18.75</v>
      </c>
      <c r="I19" s="41">
        <f t="shared" si="0"/>
        <v>57.55</v>
      </c>
    </row>
    <row r="20" spans="2:9" ht="12.75">
      <c r="B20" s="30" t="s">
        <v>44</v>
      </c>
      <c r="C20" s="20" t="s">
        <v>5</v>
      </c>
      <c r="D20" s="26">
        <v>1.6</v>
      </c>
      <c r="E20" s="27">
        <v>5.3</v>
      </c>
      <c r="F20" s="28">
        <v>5.53</v>
      </c>
      <c r="G20" s="4">
        <f t="shared" si="1"/>
        <v>104.33962264150944</v>
      </c>
      <c r="H20" s="25">
        <v>18.75</v>
      </c>
      <c r="I20" s="41">
        <f t="shared" si="0"/>
        <v>-11.62</v>
      </c>
    </row>
    <row r="21" spans="2:9" ht="12.75">
      <c r="B21" s="30" t="s">
        <v>45</v>
      </c>
      <c r="C21" s="20" t="s">
        <v>5</v>
      </c>
      <c r="D21" s="26">
        <v>-64.7</v>
      </c>
      <c r="E21" s="27">
        <v>26.47</v>
      </c>
      <c r="F21" s="28">
        <v>23.16</v>
      </c>
      <c r="G21" s="4">
        <f t="shared" si="1"/>
        <v>87.49527767283718</v>
      </c>
      <c r="H21" s="25"/>
      <c r="I21" s="41">
        <f t="shared" si="0"/>
        <v>-41.540000000000006</v>
      </c>
    </row>
    <row r="22" spans="2:9" ht="12.75">
      <c r="B22" s="30" t="s">
        <v>46</v>
      </c>
      <c r="C22" s="20" t="s">
        <v>5</v>
      </c>
      <c r="D22" s="26">
        <v>-209.87</v>
      </c>
      <c r="E22" s="27">
        <v>36.57</v>
      </c>
      <c r="F22" s="28">
        <v>29.59</v>
      </c>
      <c r="G22" s="4">
        <f t="shared" si="1"/>
        <v>80.91331692644243</v>
      </c>
      <c r="H22" s="29">
        <v>9.04</v>
      </c>
      <c r="I22" s="41">
        <f t="shared" si="0"/>
        <v>-189.32</v>
      </c>
    </row>
    <row r="23" spans="2:9" ht="12.75">
      <c r="B23" s="30" t="s">
        <v>47</v>
      </c>
      <c r="C23" s="20" t="s">
        <v>5</v>
      </c>
      <c r="D23" s="26">
        <v>64.1</v>
      </c>
      <c r="E23" s="27">
        <v>31.79</v>
      </c>
      <c r="F23" s="28">
        <v>26.26</v>
      </c>
      <c r="G23" s="4">
        <f t="shared" si="1"/>
        <v>82.60459263919472</v>
      </c>
      <c r="H23" s="29">
        <v>0.28</v>
      </c>
      <c r="I23" s="41">
        <f t="shared" si="0"/>
        <v>90.08</v>
      </c>
    </row>
    <row r="24" spans="2:9" ht="12.75">
      <c r="B24" s="30" t="s">
        <v>48</v>
      </c>
      <c r="C24" s="20" t="s">
        <v>5</v>
      </c>
      <c r="D24" s="26">
        <v>-373.5</v>
      </c>
      <c r="E24" s="27">
        <v>40.5</v>
      </c>
      <c r="F24" s="28">
        <v>33.57</v>
      </c>
      <c r="G24" s="4">
        <f t="shared" si="1"/>
        <v>82.88888888888889</v>
      </c>
      <c r="H24" s="25"/>
      <c r="I24" s="41">
        <f t="shared" si="0"/>
        <v>-339.93</v>
      </c>
    </row>
    <row r="25" spans="2:9" ht="12.75">
      <c r="B25" s="30" t="s">
        <v>49</v>
      </c>
      <c r="C25" s="20" t="s">
        <v>5</v>
      </c>
      <c r="D25" s="26">
        <v>166.8</v>
      </c>
      <c r="E25" s="27">
        <v>40.35</v>
      </c>
      <c r="F25" s="28">
        <v>32.29</v>
      </c>
      <c r="G25" s="4">
        <f t="shared" si="1"/>
        <v>80.02478314745973</v>
      </c>
      <c r="H25" s="25"/>
      <c r="I25" s="41">
        <f t="shared" si="0"/>
        <v>199.09</v>
      </c>
    </row>
    <row r="26" spans="2:9" ht="12.75">
      <c r="B26" s="30" t="s">
        <v>50</v>
      </c>
      <c r="C26" s="20" t="s">
        <v>5</v>
      </c>
      <c r="D26" s="26">
        <v>184.1</v>
      </c>
      <c r="E26" s="27">
        <v>48.29</v>
      </c>
      <c r="F26" s="28">
        <v>43.09</v>
      </c>
      <c r="G26" s="4">
        <f t="shared" si="1"/>
        <v>89.23172499482294</v>
      </c>
      <c r="H26" s="25">
        <v>35.54</v>
      </c>
      <c r="I26" s="41">
        <f t="shared" si="0"/>
        <v>191.65</v>
      </c>
    </row>
    <row r="27" spans="2:9" ht="12.75">
      <c r="B27" s="30" t="s">
        <v>51</v>
      </c>
      <c r="C27" s="20" t="s">
        <v>5</v>
      </c>
      <c r="D27" s="26">
        <v>111.8</v>
      </c>
      <c r="E27" s="27">
        <v>52.99</v>
      </c>
      <c r="F27" s="28">
        <v>51.08</v>
      </c>
      <c r="G27" s="4">
        <f t="shared" si="1"/>
        <v>96.39554632949613</v>
      </c>
      <c r="H27" s="25">
        <v>93.75</v>
      </c>
      <c r="I27" s="41">
        <f t="shared" si="0"/>
        <v>69.13</v>
      </c>
    </row>
    <row r="28" spans="2:9" ht="13.5" thickBot="1">
      <c r="B28" s="31" t="s">
        <v>52</v>
      </c>
      <c r="C28" s="38" t="s">
        <v>5</v>
      </c>
      <c r="D28" s="32">
        <v>-19.5</v>
      </c>
      <c r="E28" s="33">
        <v>15.06</v>
      </c>
      <c r="F28" s="34">
        <v>14.42</v>
      </c>
      <c r="G28" s="5">
        <f t="shared" si="1"/>
        <v>95.75033200531209</v>
      </c>
      <c r="H28" s="31"/>
      <c r="I28" s="41">
        <f t="shared" si="0"/>
        <v>-5.08</v>
      </c>
    </row>
    <row r="29" spans="2:9" ht="13.5" thickBot="1">
      <c r="B29" s="35"/>
      <c r="C29" s="36"/>
      <c r="D29" s="37">
        <f>SUM(D10:D28)</f>
        <v>306.53600000000006</v>
      </c>
      <c r="E29" s="37">
        <f>SUM(E10:E28)</f>
        <v>442.71000000000004</v>
      </c>
      <c r="F29" s="16">
        <f>SUM(F10:F28)</f>
        <v>389.22</v>
      </c>
      <c r="G29" s="6">
        <f t="shared" si="1"/>
        <v>87.91759842786473</v>
      </c>
      <c r="H29" s="1">
        <f>SUM(H10:H28)</f>
        <v>352.54</v>
      </c>
      <c r="I29" s="16">
        <f>SUM(I10:I28)</f>
        <v>343.216</v>
      </c>
    </row>
    <row r="31" spans="2:9" ht="84.75" customHeight="1">
      <c r="B31" s="45" t="s">
        <v>8</v>
      </c>
      <c r="C31" s="45"/>
      <c r="D31" s="45"/>
      <c r="E31" s="45"/>
      <c r="F31" s="45"/>
      <c r="G31" s="45"/>
      <c r="H31" s="45"/>
      <c r="I31" s="45"/>
    </row>
    <row r="33" ht="12.75">
      <c r="B33" t="s">
        <v>23</v>
      </c>
    </row>
    <row r="34" ht="12.75">
      <c r="B34" t="s">
        <v>59</v>
      </c>
    </row>
    <row r="35" ht="12.75">
      <c r="B35" t="s">
        <v>60</v>
      </c>
    </row>
    <row r="36" ht="12.75">
      <c r="B36" t="s">
        <v>61</v>
      </c>
    </row>
  </sheetData>
  <sheetProtection/>
  <mergeCells count="8">
    <mergeCell ref="B31:I31"/>
    <mergeCell ref="B3:I3"/>
    <mergeCell ref="B4:I4"/>
    <mergeCell ref="F7:G7"/>
    <mergeCell ref="F8:G8"/>
    <mergeCell ref="D7:D9"/>
    <mergeCell ref="E7:E9"/>
    <mergeCell ref="I7:I9"/>
  </mergeCells>
  <printOptions/>
  <pageMargins left="0.5905511811023623" right="0" top="0.1968503937007874"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ЛЕНА</cp:lastModifiedBy>
  <cp:lastPrinted>2013-05-27T23:22:10Z</cp:lastPrinted>
  <dcterms:created xsi:type="dcterms:W3CDTF">1996-10-08T23:32:33Z</dcterms:created>
  <dcterms:modified xsi:type="dcterms:W3CDTF">2013-05-27T23:22:20Z</dcterms:modified>
  <cp:category/>
  <cp:version/>
  <cp:contentType/>
  <cp:contentStatus/>
</cp:coreProperties>
</file>