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1000" activeTab="2"/>
  </bookViews>
  <sheets>
    <sheet name="Общ ТР" sheetId="1" r:id="rId1"/>
    <sheet name="Общ СОД" sheetId="2" r:id="rId2"/>
    <sheet name="Общ кап р" sheetId="3" r:id="rId3"/>
  </sheets>
  <definedNames/>
  <calcPr fullCalcOnLoad="1"/>
</workbook>
</file>

<file path=xl/sharedStrings.xml><?xml version="1.0" encoding="utf-8"?>
<sst xmlns="http://schemas.openxmlformats.org/spreadsheetml/2006/main" count="183" uniqueCount="45">
  <si>
    <t>Сумма</t>
  </si>
  <si>
    <t>средств</t>
  </si>
  <si>
    <t xml:space="preserve">Долг </t>
  </si>
  <si>
    <t>кв-съмщ</t>
  </si>
  <si>
    <t>итого</t>
  </si>
  <si>
    <t>собр. ден</t>
  </si>
  <si>
    <t xml:space="preserve">     Начислено </t>
  </si>
  <si>
    <t xml:space="preserve">  кв-съемщикам</t>
  </si>
  <si>
    <t>с кв-съемщиков</t>
  </si>
  <si>
    <t>Процент</t>
  </si>
  <si>
    <t>Собрано денежных средств</t>
  </si>
  <si>
    <t>услуги</t>
  </si>
  <si>
    <t>Содержание</t>
  </si>
  <si>
    <t>дома</t>
  </si>
  <si>
    <t xml:space="preserve">№ </t>
  </si>
  <si>
    <t>наименование</t>
  </si>
  <si>
    <t>Тек ремонт</t>
  </si>
  <si>
    <t>Расходы</t>
  </si>
  <si>
    <t>Вулк 1</t>
  </si>
  <si>
    <t>Вулк 2</t>
  </si>
  <si>
    <t>Вулк 3</t>
  </si>
  <si>
    <t>Вулк 4</t>
  </si>
  <si>
    <t>Центр 8</t>
  </si>
  <si>
    <t>Центр 11</t>
  </si>
  <si>
    <t>Центр 12</t>
  </si>
  <si>
    <t>Центр 13</t>
  </si>
  <si>
    <t>Центр 14</t>
  </si>
  <si>
    <t>Центр 15</t>
  </si>
  <si>
    <t>Центр 16</t>
  </si>
  <si>
    <t>Центр 17</t>
  </si>
  <si>
    <t>Центр 18</t>
  </si>
  <si>
    <t>Центр 19</t>
  </si>
  <si>
    <t>Центр 20</t>
  </si>
  <si>
    <t>Центр 21</t>
  </si>
  <si>
    <t>Центр 22</t>
  </si>
  <si>
    <t>Центр 23</t>
  </si>
  <si>
    <t>Строит 27</t>
  </si>
  <si>
    <t xml:space="preserve">Сводная таблица доходов и расходов </t>
  </si>
  <si>
    <t>Перерасход</t>
  </si>
  <si>
    <t>Остаток д ср</t>
  </si>
  <si>
    <t>денежных</t>
  </si>
  <si>
    <t xml:space="preserve"> по текущему ремонту общего помещения  многоквартирных  домов за  2009 года</t>
  </si>
  <si>
    <t xml:space="preserve"> по содержанию общего помещения  многоквартирных  домов за  2009 года</t>
  </si>
  <si>
    <t>капит ремонт</t>
  </si>
  <si>
    <t xml:space="preserve"> по капитальному ремонту общего помещения  многоквартирных  домов за 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</si>
</sst>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8" xfId="0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5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36" sqref="F36"/>
    </sheetView>
  </sheetViews>
  <sheetFormatPr defaultColWidth="9.140625" defaultRowHeight="12.75"/>
  <cols>
    <col min="1" max="1" width="9.57421875" style="0" customWidth="1"/>
    <col min="2" max="2" width="13.28125" style="0" customWidth="1"/>
    <col min="3" max="3" width="11.5742187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9.57421875" style="0" bestFit="1" customWidth="1"/>
    <col min="9" max="9" width="9.8515625" style="0" customWidth="1"/>
  </cols>
  <sheetData>
    <row r="1" spans="1:10" ht="12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thickBot="1">
      <c r="A2" s="55" t="s">
        <v>41</v>
      </c>
      <c r="B2" s="55"/>
      <c r="C2" s="56"/>
      <c r="D2" s="55"/>
      <c r="E2" s="55"/>
      <c r="F2" s="55"/>
      <c r="G2" s="55"/>
      <c r="H2" s="55"/>
      <c r="I2" s="55"/>
      <c r="J2" s="55"/>
    </row>
    <row r="3" spans="1:10" ht="13.5" thickBot="1">
      <c r="A3" s="14" t="s">
        <v>14</v>
      </c>
      <c r="B3" s="23" t="s">
        <v>15</v>
      </c>
      <c r="C3" s="14" t="s">
        <v>39</v>
      </c>
      <c r="D3" s="42" t="s">
        <v>6</v>
      </c>
      <c r="E3" s="59" t="s">
        <v>10</v>
      </c>
      <c r="F3" s="60"/>
      <c r="G3" s="57" t="s">
        <v>17</v>
      </c>
      <c r="H3" s="58"/>
      <c r="I3" s="19" t="s">
        <v>38</v>
      </c>
      <c r="J3" s="1" t="s">
        <v>2</v>
      </c>
    </row>
    <row r="4" spans="1:10" ht="13.5" thickBot="1">
      <c r="A4" s="15" t="s">
        <v>13</v>
      </c>
      <c r="B4" s="12" t="s">
        <v>11</v>
      </c>
      <c r="C4" s="15" t="s">
        <v>40</v>
      </c>
      <c r="D4" s="45" t="s">
        <v>7</v>
      </c>
      <c r="E4" s="61" t="s">
        <v>8</v>
      </c>
      <c r="F4" s="62"/>
      <c r="G4" s="57" t="s">
        <v>0</v>
      </c>
      <c r="H4" s="58"/>
      <c r="I4" s="20" t="s">
        <v>5</v>
      </c>
      <c r="J4" s="2" t="s">
        <v>3</v>
      </c>
    </row>
    <row r="5" spans="1:10" ht="13.5" thickBot="1">
      <c r="A5" s="3"/>
      <c r="B5" s="22"/>
      <c r="C5" s="3" t="s">
        <v>1</v>
      </c>
      <c r="D5" s="46"/>
      <c r="E5" s="41" t="s">
        <v>0</v>
      </c>
      <c r="F5" s="32" t="s">
        <v>9</v>
      </c>
      <c r="G5" s="5"/>
      <c r="H5" s="7" t="s">
        <v>4</v>
      </c>
      <c r="I5" s="30" t="s">
        <v>1</v>
      </c>
      <c r="J5" s="4"/>
    </row>
    <row r="6" spans="1:10" ht="12.75">
      <c r="A6" s="34" t="s">
        <v>18</v>
      </c>
      <c r="B6" s="27" t="s">
        <v>16</v>
      </c>
      <c r="C6" s="50">
        <v>5.9</v>
      </c>
      <c r="D6" s="47">
        <v>19.6</v>
      </c>
      <c r="E6" s="40">
        <v>7.2</v>
      </c>
      <c r="F6" s="27">
        <f>E6*100/D6</f>
        <v>36.73469387755102</v>
      </c>
      <c r="G6" s="24"/>
      <c r="H6" s="25">
        <f aca="true" t="shared" si="0" ref="H6:H24">SUM(G6:G6)</f>
        <v>0</v>
      </c>
      <c r="I6" s="31">
        <f>C6+E6-H6</f>
        <v>13.100000000000001</v>
      </c>
      <c r="J6" s="35">
        <v>17.3</v>
      </c>
    </row>
    <row r="7" spans="1:10" ht="12.75">
      <c r="A7" s="9" t="s">
        <v>19</v>
      </c>
      <c r="B7" s="37" t="s">
        <v>16</v>
      </c>
      <c r="C7" s="43">
        <v>5.7</v>
      </c>
      <c r="D7" s="48">
        <v>19.7</v>
      </c>
      <c r="E7" s="13">
        <v>17.1</v>
      </c>
      <c r="F7" s="27">
        <f aca="true" t="shared" si="1" ref="F7:F24">E7*100/D7</f>
        <v>86.8020304568528</v>
      </c>
      <c r="G7" s="10"/>
      <c r="H7" s="11">
        <f t="shared" si="0"/>
        <v>0</v>
      </c>
      <c r="I7" s="31">
        <f aca="true" t="shared" si="2" ref="I7:I24">C7+E7-H7</f>
        <v>22.8</v>
      </c>
      <c r="J7" s="33">
        <v>11.4</v>
      </c>
    </row>
    <row r="8" spans="1:10" ht="12.75">
      <c r="A8" s="9" t="s">
        <v>20</v>
      </c>
      <c r="B8" s="37" t="s">
        <v>16</v>
      </c>
      <c r="C8" s="43">
        <v>8</v>
      </c>
      <c r="D8" s="48">
        <v>21.8</v>
      </c>
      <c r="E8" s="13">
        <v>17.5</v>
      </c>
      <c r="F8" s="27">
        <f t="shared" si="1"/>
        <v>80.27522935779817</v>
      </c>
      <c r="G8" s="39"/>
      <c r="H8" s="11">
        <f t="shared" si="0"/>
        <v>0</v>
      </c>
      <c r="I8" s="31">
        <f t="shared" si="2"/>
        <v>25.5</v>
      </c>
      <c r="J8" s="33">
        <v>13.1</v>
      </c>
    </row>
    <row r="9" spans="1:10" ht="12.75">
      <c r="A9" s="9" t="s">
        <v>21</v>
      </c>
      <c r="B9" s="37" t="s">
        <v>16</v>
      </c>
      <c r="C9" s="43">
        <v>-79.9</v>
      </c>
      <c r="D9" s="48">
        <v>14</v>
      </c>
      <c r="E9" s="13">
        <v>11</v>
      </c>
      <c r="F9" s="27">
        <f t="shared" si="1"/>
        <v>78.57142857142857</v>
      </c>
      <c r="G9" s="39"/>
      <c r="H9" s="11">
        <f t="shared" si="0"/>
        <v>0</v>
      </c>
      <c r="I9" s="31">
        <f t="shared" si="2"/>
        <v>-68.9</v>
      </c>
      <c r="J9" s="33">
        <v>5.8</v>
      </c>
    </row>
    <row r="10" spans="1:10" ht="12.75">
      <c r="A10" s="9" t="s">
        <v>22</v>
      </c>
      <c r="B10" s="37" t="s">
        <v>16</v>
      </c>
      <c r="C10" s="43">
        <v>5</v>
      </c>
      <c r="D10" s="48">
        <v>12.9</v>
      </c>
      <c r="E10" s="13">
        <v>11.4</v>
      </c>
      <c r="F10" s="27">
        <f t="shared" si="1"/>
        <v>88.37209302325581</v>
      </c>
      <c r="G10" s="10"/>
      <c r="H10" s="11">
        <f t="shared" si="0"/>
        <v>0</v>
      </c>
      <c r="I10" s="31">
        <f t="shared" si="2"/>
        <v>16.4</v>
      </c>
      <c r="J10" s="33">
        <v>3.3</v>
      </c>
    </row>
    <row r="11" spans="1:10" ht="12.75">
      <c r="A11" s="9" t="s">
        <v>23</v>
      </c>
      <c r="B11" s="37" t="s">
        <v>16</v>
      </c>
      <c r="C11" s="43">
        <v>-428.1</v>
      </c>
      <c r="D11" s="48">
        <v>75.6</v>
      </c>
      <c r="E11" s="13">
        <v>70.5</v>
      </c>
      <c r="F11" s="27">
        <f t="shared" si="1"/>
        <v>93.25396825396827</v>
      </c>
      <c r="G11" s="10">
        <v>82.9</v>
      </c>
      <c r="H11" s="11">
        <f t="shared" si="0"/>
        <v>82.9</v>
      </c>
      <c r="I11" s="31">
        <f t="shared" si="2"/>
        <v>-440.5</v>
      </c>
      <c r="J11" s="33">
        <v>13.4</v>
      </c>
    </row>
    <row r="12" spans="1:10" ht="12.75">
      <c r="A12" s="9" t="s">
        <v>24</v>
      </c>
      <c r="B12" s="37" t="s">
        <v>16</v>
      </c>
      <c r="C12" s="43">
        <v>-212.2</v>
      </c>
      <c r="D12" s="48">
        <v>65.8</v>
      </c>
      <c r="E12" s="13">
        <v>56.6</v>
      </c>
      <c r="F12" s="27">
        <f t="shared" si="1"/>
        <v>86.01823708206688</v>
      </c>
      <c r="G12" s="10">
        <v>510.03</v>
      </c>
      <c r="H12" s="11">
        <f t="shared" si="0"/>
        <v>510.03</v>
      </c>
      <c r="I12" s="31">
        <f t="shared" si="2"/>
        <v>-665.63</v>
      </c>
      <c r="J12" s="33">
        <v>21</v>
      </c>
    </row>
    <row r="13" spans="1:10" ht="12.75">
      <c r="A13" s="9" t="s">
        <v>25</v>
      </c>
      <c r="B13" s="37" t="s">
        <v>16</v>
      </c>
      <c r="C13" s="43">
        <v>31</v>
      </c>
      <c r="D13" s="48">
        <v>83.7</v>
      </c>
      <c r="E13" s="13">
        <v>76.1</v>
      </c>
      <c r="F13" s="27">
        <f t="shared" si="1"/>
        <v>90.91995221027477</v>
      </c>
      <c r="G13" s="10">
        <v>153</v>
      </c>
      <c r="H13" s="11">
        <f t="shared" si="0"/>
        <v>153</v>
      </c>
      <c r="I13" s="31">
        <f t="shared" si="2"/>
        <v>-45.900000000000006</v>
      </c>
      <c r="J13" s="33">
        <v>23</v>
      </c>
    </row>
    <row r="14" spans="1:10" ht="12.75">
      <c r="A14" s="9" t="s">
        <v>26</v>
      </c>
      <c r="B14" s="37" t="s">
        <v>16</v>
      </c>
      <c r="C14" s="43">
        <v>19</v>
      </c>
      <c r="D14" s="48">
        <v>81.3</v>
      </c>
      <c r="E14" s="13">
        <v>80.2</v>
      </c>
      <c r="F14" s="27">
        <f t="shared" si="1"/>
        <v>98.6469864698647</v>
      </c>
      <c r="G14" s="10">
        <v>529.2</v>
      </c>
      <c r="H14" s="11">
        <f t="shared" si="0"/>
        <v>529.2</v>
      </c>
      <c r="I14" s="31">
        <f t="shared" si="2"/>
        <v>-430.00000000000006</v>
      </c>
      <c r="J14" s="33">
        <v>24.7</v>
      </c>
    </row>
    <row r="15" spans="1:10" ht="12.75">
      <c r="A15" s="9" t="s">
        <v>27</v>
      </c>
      <c r="B15" s="37" t="s">
        <v>16</v>
      </c>
      <c r="C15" s="43">
        <v>32.7</v>
      </c>
      <c r="D15" s="48">
        <v>76.1</v>
      </c>
      <c r="E15" s="13">
        <v>71.7</v>
      </c>
      <c r="F15" s="27">
        <f t="shared" si="1"/>
        <v>94.21813403416557</v>
      </c>
      <c r="G15" s="10">
        <v>72.6</v>
      </c>
      <c r="H15" s="11">
        <f t="shared" si="0"/>
        <v>72.6</v>
      </c>
      <c r="I15" s="31">
        <f t="shared" si="2"/>
        <v>31.80000000000001</v>
      </c>
      <c r="J15" s="33">
        <v>16.5</v>
      </c>
    </row>
    <row r="16" spans="1:10" ht="12.75">
      <c r="A16" s="9" t="s">
        <v>28</v>
      </c>
      <c r="B16" s="37" t="s">
        <v>16</v>
      </c>
      <c r="C16" s="43">
        <v>5.8</v>
      </c>
      <c r="D16" s="48">
        <v>13.9</v>
      </c>
      <c r="E16" s="13">
        <v>13</v>
      </c>
      <c r="F16" s="27">
        <f t="shared" si="1"/>
        <v>93.5251798561151</v>
      </c>
      <c r="G16" s="10"/>
      <c r="H16" s="11">
        <f t="shared" si="0"/>
        <v>0</v>
      </c>
      <c r="I16" s="31">
        <f t="shared" si="2"/>
        <v>18.8</v>
      </c>
      <c r="J16" s="33">
        <v>3.5</v>
      </c>
    </row>
    <row r="17" spans="1:10" ht="12.75">
      <c r="A17" s="9" t="s">
        <v>29</v>
      </c>
      <c r="B17" s="37" t="s">
        <v>16</v>
      </c>
      <c r="C17" s="43">
        <v>-296.6</v>
      </c>
      <c r="D17" s="48">
        <v>85.9</v>
      </c>
      <c r="E17" s="13">
        <v>81.9</v>
      </c>
      <c r="F17" s="27">
        <f t="shared" si="1"/>
        <v>95.34342258440047</v>
      </c>
      <c r="G17" s="10">
        <v>78.6</v>
      </c>
      <c r="H17" s="11">
        <f t="shared" si="0"/>
        <v>78.6</v>
      </c>
      <c r="I17" s="31">
        <f t="shared" si="2"/>
        <v>-293.3</v>
      </c>
      <c r="J17" s="33">
        <v>16.2</v>
      </c>
    </row>
    <row r="18" spans="1:10" ht="12.75">
      <c r="A18" s="9" t="s">
        <v>30</v>
      </c>
      <c r="B18" s="37" t="s">
        <v>16</v>
      </c>
      <c r="C18" s="43">
        <v>-375.3</v>
      </c>
      <c r="D18" s="48">
        <v>86.8</v>
      </c>
      <c r="E18" s="13">
        <v>75.9</v>
      </c>
      <c r="F18" s="27">
        <f t="shared" si="1"/>
        <v>87.44239631336407</v>
      </c>
      <c r="G18" s="39">
        <v>10.5</v>
      </c>
      <c r="H18" s="11">
        <f t="shared" si="0"/>
        <v>10.5</v>
      </c>
      <c r="I18" s="31">
        <f t="shared" si="2"/>
        <v>-309.9</v>
      </c>
      <c r="J18" s="33">
        <v>39.4</v>
      </c>
    </row>
    <row r="19" spans="1:10" ht="12.75">
      <c r="A19" s="9" t="s">
        <v>31</v>
      </c>
      <c r="B19" s="37" t="s">
        <v>16</v>
      </c>
      <c r="C19" s="43">
        <v>32.3</v>
      </c>
      <c r="D19" s="48">
        <v>106.4</v>
      </c>
      <c r="E19" s="13">
        <v>101.2</v>
      </c>
      <c r="F19" s="27">
        <f t="shared" si="1"/>
        <v>95.11278195488721</v>
      </c>
      <c r="G19" s="39">
        <v>136.8</v>
      </c>
      <c r="H19" s="11">
        <f t="shared" si="0"/>
        <v>136.8</v>
      </c>
      <c r="I19" s="31">
        <f t="shared" si="2"/>
        <v>-3.3000000000000114</v>
      </c>
      <c r="J19" s="33">
        <v>51</v>
      </c>
    </row>
    <row r="20" spans="1:10" ht="12.75">
      <c r="A20" s="9" t="s">
        <v>32</v>
      </c>
      <c r="B20" s="37" t="s">
        <v>16</v>
      </c>
      <c r="C20" s="43">
        <v>79.7</v>
      </c>
      <c r="D20" s="48">
        <v>158.1</v>
      </c>
      <c r="E20" s="13">
        <v>159.7</v>
      </c>
      <c r="F20" s="27">
        <f t="shared" si="1"/>
        <v>101.01201771030992</v>
      </c>
      <c r="G20" s="10">
        <v>38.9</v>
      </c>
      <c r="H20" s="11">
        <f t="shared" si="0"/>
        <v>38.9</v>
      </c>
      <c r="I20" s="31">
        <f t="shared" si="2"/>
        <v>200.49999999999997</v>
      </c>
      <c r="J20" s="33">
        <v>33.8</v>
      </c>
    </row>
    <row r="21" spans="1:10" ht="12.75">
      <c r="A21" s="9" t="s">
        <v>33</v>
      </c>
      <c r="B21" s="37" t="s">
        <v>16</v>
      </c>
      <c r="C21" s="43">
        <v>26.3</v>
      </c>
      <c r="D21" s="48">
        <v>163.4</v>
      </c>
      <c r="E21" s="13">
        <v>151.9</v>
      </c>
      <c r="F21" s="27">
        <f t="shared" si="1"/>
        <v>92.96205630354957</v>
      </c>
      <c r="G21" s="10">
        <v>551.5</v>
      </c>
      <c r="H21" s="11">
        <f t="shared" si="0"/>
        <v>551.5</v>
      </c>
      <c r="I21" s="31">
        <f t="shared" si="2"/>
        <v>-373.29999999999995</v>
      </c>
      <c r="J21" s="33">
        <v>36.7</v>
      </c>
    </row>
    <row r="22" spans="1:10" ht="12.75">
      <c r="A22" s="9" t="s">
        <v>34</v>
      </c>
      <c r="B22" s="37" t="s">
        <v>16</v>
      </c>
      <c r="C22" s="43">
        <v>111.2</v>
      </c>
      <c r="D22" s="48">
        <v>249.3</v>
      </c>
      <c r="E22" s="13">
        <v>237.7</v>
      </c>
      <c r="F22" s="27">
        <f t="shared" si="1"/>
        <v>95.34697152025672</v>
      </c>
      <c r="G22" s="10">
        <v>181.8</v>
      </c>
      <c r="H22" s="11">
        <f t="shared" si="0"/>
        <v>181.8</v>
      </c>
      <c r="I22" s="31">
        <f t="shared" si="2"/>
        <v>167.09999999999997</v>
      </c>
      <c r="J22" s="33">
        <v>47.1</v>
      </c>
    </row>
    <row r="23" spans="1:10" ht="12.75">
      <c r="A23" s="9" t="s">
        <v>35</v>
      </c>
      <c r="B23" s="37" t="s">
        <v>16</v>
      </c>
      <c r="C23" s="43">
        <v>24.7</v>
      </c>
      <c r="D23" s="48">
        <v>65.6</v>
      </c>
      <c r="E23" s="13">
        <v>58.7</v>
      </c>
      <c r="F23" s="27">
        <f t="shared" si="1"/>
        <v>89.48170731707317</v>
      </c>
      <c r="G23" s="10"/>
      <c r="H23" s="11">
        <f t="shared" si="0"/>
        <v>0</v>
      </c>
      <c r="I23" s="31">
        <f t="shared" si="2"/>
        <v>83.4</v>
      </c>
      <c r="J23" s="33">
        <v>26.4</v>
      </c>
    </row>
    <row r="24" spans="1:10" ht="13.5" thickBot="1">
      <c r="A24" s="17" t="s">
        <v>36</v>
      </c>
      <c r="B24" s="28" t="s">
        <v>16</v>
      </c>
      <c r="C24" s="44">
        <v>11.2</v>
      </c>
      <c r="D24" s="49">
        <v>32.7</v>
      </c>
      <c r="E24" s="16">
        <v>30.8</v>
      </c>
      <c r="F24" s="27">
        <f t="shared" si="1"/>
        <v>94.18960244648318</v>
      </c>
      <c r="G24" s="26">
        <v>61.5</v>
      </c>
      <c r="H24" s="18">
        <f t="shared" si="0"/>
        <v>61.5</v>
      </c>
      <c r="I24" s="31">
        <f t="shared" si="2"/>
        <v>-19.5</v>
      </c>
      <c r="J24" s="36">
        <v>11</v>
      </c>
    </row>
    <row r="25" spans="1:10" ht="13.5" thickBot="1">
      <c r="A25" s="21"/>
      <c r="B25" s="29"/>
      <c r="C25" s="51">
        <f>SUM(C6:C24)</f>
        <v>-993.5999999999999</v>
      </c>
      <c r="D25" s="51">
        <f>SUM(D6:D24)</f>
        <v>1432.6</v>
      </c>
      <c r="E25" s="8">
        <f>SUM(E6:E24)</f>
        <v>1330.1</v>
      </c>
      <c r="F25" s="38">
        <f>E25*100/D25</f>
        <v>92.84517660198242</v>
      </c>
      <c r="G25" s="6">
        <f>SUM(G6:G24)</f>
        <v>2407.33</v>
      </c>
      <c r="H25" s="8">
        <f>SUM(H6:H24)</f>
        <v>2407.33</v>
      </c>
      <c r="I25" s="8">
        <f>E25-H25</f>
        <v>-1077.23</v>
      </c>
      <c r="J25" s="8">
        <f>SUM(J6:J24)</f>
        <v>414.6</v>
      </c>
    </row>
  </sheetData>
  <mergeCells count="6">
    <mergeCell ref="A1:J1"/>
    <mergeCell ref="A2:J2"/>
    <mergeCell ref="G3:H3"/>
    <mergeCell ref="G4:H4"/>
    <mergeCell ref="E3:F3"/>
    <mergeCell ref="E4:F4"/>
  </mergeCells>
  <printOptions/>
  <pageMargins left="0.5905511811023623" right="0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L38" sqref="L38"/>
    </sheetView>
  </sheetViews>
  <sheetFormatPr defaultColWidth="9.140625" defaultRowHeight="12.75"/>
  <cols>
    <col min="1" max="1" width="9.57421875" style="0" customWidth="1"/>
    <col min="2" max="2" width="13.28125" style="0" customWidth="1"/>
    <col min="3" max="3" width="11.5742187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9.57421875" style="0" bestFit="1" customWidth="1"/>
    <col min="9" max="9" width="9.8515625" style="0" customWidth="1"/>
  </cols>
  <sheetData>
    <row r="1" spans="1:10" ht="12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thickBot="1">
      <c r="A2" s="55" t="s">
        <v>42</v>
      </c>
      <c r="B2" s="55"/>
      <c r="C2" s="56"/>
      <c r="D2" s="55"/>
      <c r="E2" s="55"/>
      <c r="F2" s="55"/>
      <c r="G2" s="55"/>
      <c r="H2" s="55"/>
      <c r="I2" s="55"/>
      <c r="J2" s="55"/>
    </row>
    <row r="3" spans="1:10" ht="13.5" thickBot="1">
      <c r="A3" s="14" t="s">
        <v>14</v>
      </c>
      <c r="B3" s="23" t="s">
        <v>15</v>
      </c>
      <c r="C3" s="14" t="s">
        <v>39</v>
      </c>
      <c r="D3" s="42" t="s">
        <v>6</v>
      </c>
      <c r="E3" s="59" t="s">
        <v>10</v>
      </c>
      <c r="F3" s="60"/>
      <c r="G3" s="57" t="s">
        <v>17</v>
      </c>
      <c r="H3" s="58"/>
      <c r="I3" s="19" t="s">
        <v>38</v>
      </c>
      <c r="J3" s="1" t="s">
        <v>2</v>
      </c>
    </row>
    <row r="4" spans="1:10" ht="13.5" thickBot="1">
      <c r="A4" s="15" t="s">
        <v>13</v>
      </c>
      <c r="B4" s="12" t="s">
        <v>11</v>
      </c>
      <c r="C4" s="15" t="s">
        <v>40</v>
      </c>
      <c r="D4" s="45" t="s">
        <v>7</v>
      </c>
      <c r="E4" s="61" t="s">
        <v>8</v>
      </c>
      <c r="F4" s="62"/>
      <c r="G4" s="57" t="s">
        <v>0</v>
      </c>
      <c r="H4" s="58"/>
      <c r="I4" s="20" t="s">
        <v>5</v>
      </c>
      <c r="J4" s="2" t="s">
        <v>3</v>
      </c>
    </row>
    <row r="5" spans="1:10" ht="13.5" thickBot="1">
      <c r="A5" s="3"/>
      <c r="B5" s="22"/>
      <c r="C5" s="3" t="s">
        <v>1</v>
      </c>
      <c r="D5" s="46"/>
      <c r="E5" s="41" t="s">
        <v>0</v>
      </c>
      <c r="F5" s="32" t="s">
        <v>9</v>
      </c>
      <c r="G5" s="5"/>
      <c r="H5" s="7" t="s">
        <v>4</v>
      </c>
      <c r="I5" s="30" t="s">
        <v>1</v>
      </c>
      <c r="J5" s="4"/>
    </row>
    <row r="6" spans="1:10" ht="12.75">
      <c r="A6" s="34" t="s">
        <v>18</v>
      </c>
      <c r="B6" s="27" t="s">
        <v>12</v>
      </c>
      <c r="C6" s="50">
        <v>-13.2</v>
      </c>
      <c r="D6" s="47">
        <v>87</v>
      </c>
      <c r="E6" s="40">
        <v>31.9</v>
      </c>
      <c r="F6" s="27">
        <f>E6*100/D6</f>
        <v>36.666666666666664</v>
      </c>
      <c r="G6" s="24">
        <v>106.5</v>
      </c>
      <c r="H6" s="25">
        <f aca="true" t="shared" si="0" ref="H6:H24">SUM(G6:G6)</f>
        <v>106.5</v>
      </c>
      <c r="I6" s="31">
        <f aca="true" t="shared" si="1" ref="I6:I24">C6+E6-H6</f>
        <v>-87.8</v>
      </c>
      <c r="J6" s="35">
        <v>74.8</v>
      </c>
    </row>
    <row r="7" spans="1:10" ht="12.75">
      <c r="A7" s="9" t="s">
        <v>19</v>
      </c>
      <c r="B7" s="27" t="s">
        <v>12</v>
      </c>
      <c r="C7" s="43">
        <v>-13.1</v>
      </c>
      <c r="D7" s="48">
        <v>87.2</v>
      </c>
      <c r="E7" s="13">
        <v>76.1</v>
      </c>
      <c r="F7" s="27">
        <f aca="true" t="shared" si="2" ref="F7:F25">E7*100/D7</f>
        <v>87.27064220183485</v>
      </c>
      <c r="G7" s="10">
        <v>109.2</v>
      </c>
      <c r="H7" s="11">
        <f t="shared" si="0"/>
        <v>109.2</v>
      </c>
      <c r="I7" s="31">
        <f t="shared" si="1"/>
        <v>-46.20000000000001</v>
      </c>
      <c r="J7" s="33">
        <v>34.7</v>
      </c>
    </row>
    <row r="8" spans="1:10" ht="12.75">
      <c r="A8" s="9" t="s">
        <v>20</v>
      </c>
      <c r="B8" s="27" t="s">
        <v>12</v>
      </c>
      <c r="C8" s="43">
        <v>-0.9</v>
      </c>
      <c r="D8" s="48">
        <v>96.8</v>
      </c>
      <c r="E8" s="13">
        <v>77.6</v>
      </c>
      <c r="F8" s="27">
        <f t="shared" si="2"/>
        <v>80.16528925619834</v>
      </c>
      <c r="G8" s="39">
        <v>105.1</v>
      </c>
      <c r="H8" s="11">
        <f t="shared" si="0"/>
        <v>105.1</v>
      </c>
      <c r="I8" s="31">
        <f t="shared" si="1"/>
        <v>-28.400000000000006</v>
      </c>
      <c r="J8" s="33">
        <v>53.9</v>
      </c>
    </row>
    <row r="9" spans="1:10" ht="12.75">
      <c r="A9" s="9" t="s">
        <v>21</v>
      </c>
      <c r="B9" s="27" t="s">
        <v>12</v>
      </c>
      <c r="C9" s="43">
        <v>-7.2</v>
      </c>
      <c r="D9" s="48">
        <v>62</v>
      </c>
      <c r="E9" s="13">
        <v>48.6</v>
      </c>
      <c r="F9" s="27">
        <f t="shared" si="2"/>
        <v>78.38709677419355</v>
      </c>
      <c r="G9" s="39">
        <v>74.5</v>
      </c>
      <c r="H9" s="11">
        <f t="shared" si="0"/>
        <v>74.5</v>
      </c>
      <c r="I9" s="31">
        <f t="shared" si="1"/>
        <v>-33.1</v>
      </c>
      <c r="J9" s="33">
        <v>25</v>
      </c>
    </row>
    <row r="10" spans="1:10" ht="12.75">
      <c r="A10" s="9" t="s">
        <v>22</v>
      </c>
      <c r="B10" s="27" t="s">
        <v>12</v>
      </c>
      <c r="C10" s="43">
        <v>5.5</v>
      </c>
      <c r="D10" s="48">
        <v>54.8</v>
      </c>
      <c r="E10" s="13">
        <v>47.8</v>
      </c>
      <c r="F10" s="27">
        <f t="shared" si="2"/>
        <v>87.22627737226277</v>
      </c>
      <c r="G10" s="10">
        <v>59.2</v>
      </c>
      <c r="H10" s="11">
        <f t="shared" si="0"/>
        <v>59.2</v>
      </c>
      <c r="I10" s="31">
        <f t="shared" si="1"/>
        <v>-5.900000000000006</v>
      </c>
      <c r="J10" s="33">
        <v>14.2</v>
      </c>
    </row>
    <row r="11" spans="1:10" ht="12.75">
      <c r="A11" s="9" t="s">
        <v>23</v>
      </c>
      <c r="B11" s="27" t="s">
        <v>12</v>
      </c>
      <c r="C11" s="43">
        <v>31.8</v>
      </c>
      <c r="D11" s="48">
        <v>360.7</v>
      </c>
      <c r="E11" s="13">
        <v>348.6</v>
      </c>
      <c r="F11" s="27">
        <f t="shared" si="2"/>
        <v>96.64541169947324</v>
      </c>
      <c r="G11" s="10">
        <v>402.3</v>
      </c>
      <c r="H11" s="11">
        <f t="shared" si="0"/>
        <v>402.3</v>
      </c>
      <c r="I11" s="31">
        <f t="shared" si="1"/>
        <v>-21.899999999999977</v>
      </c>
      <c r="J11" s="33">
        <v>53.2</v>
      </c>
    </row>
    <row r="12" spans="1:10" ht="12.75">
      <c r="A12" s="9" t="s">
        <v>24</v>
      </c>
      <c r="B12" s="27" t="s">
        <v>12</v>
      </c>
      <c r="C12" s="43">
        <v>12.8</v>
      </c>
      <c r="D12" s="48">
        <v>320.5</v>
      </c>
      <c r="E12" s="13">
        <v>278.7</v>
      </c>
      <c r="F12" s="27">
        <f t="shared" si="2"/>
        <v>86.9578783151326</v>
      </c>
      <c r="G12" s="10">
        <v>369.8</v>
      </c>
      <c r="H12" s="11">
        <f t="shared" si="0"/>
        <v>369.8</v>
      </c>
      <c r="I12" s="31">
        <f t="shared" si="1"/>
        <v>-78.30000000000001</v>
      </c>
      <c r="J12" s="33">
        <v>93</v>
      </c>
    </row>
    <row r="13" spans="1:10" ht="12.75">
      <c r="A13" s="9" t="s">
        <v>25</v>
      </c>
      <c r="B13" s="27" t="s">
        <v>12</v>
      </c>
      <c r="C13" s="43">
        <v>-6.6</v>
      </c>
      <c r="D13" s="48">
        <v>378.3</v>
      </c>
      <c r="E13" s="13">
        <v>346.6</v>
      </c>
      <c r="F13" s="27">
        <f t="shared" si="2"/>
        <v>91.62040708432461</v>
      </c>
      <c r="G13" s="10">
        <v>402.4</v>
      </c>
      <c r="H13" s="11">
        <f t="shared" si="0"/>
        <v>402.4</v>
      </c>
      <c r="I13" s="31">
        <f t="shared" si="1"/>
        <v>-62.39999999999998</v>
      </c>
      <c r="J13" s="33">
        <v>94.4</v>
      </c>
    </row>
    <row r="14" spans="1:10" ht="12.75">
      <c r="A14" s="9" t="s">
        <v>26</v>
      </c>
      <c r="B14" s="27" t="s">
        <v>12</v>
      </c>
      <c r="C14" s="43">
        <v>18.4</v>
      </c>
      <c r="D14" s="48">
        <v>361.1</v>
      </c>
      <c r="E14" s="13">
        <v>349.6</v>
      </c>
      <c r="F14" s="27">
        <f t="shared" si="2"/>
        <v>96.81528662420382</v>
      </c>
      <c r="G14" s="10">
        <v>401.9</v>
      </c>
      <c r="H14" s="11">
        <f t="shared" si="0"/>
        <v>401.9</v>
      </c>
      <c r="I14" s="31">
        <f t="shared" si="1"/>
        <v>-33.89999999999998</v>
      </c>
      <c r="J14" s="33">
        <v>103.4</v>
      </c>
    </row>
    <row r="15" spans="1:10" ht="12.75">
      <c r="A15" s="9" t="s">
        <v>27</v>
      </c>
      <c r="B15" s="27" t="s">
        <v>12</v>
      </c>
      <c r="C15" s="43">
        <v>-1.2</v>
      </c>
      <c r="D15" s="48">
        <v>337.7</v>
      </c>
      <c r="E15" s="13">
        <v>323.8</v>
      </c>
      <c r="F15" s="27">
        <f t="shared" si="2"/>
        <v>95.88392063962097</v>
      </c>
      <c r="G15" s="10">
        <v>398</v>
      </c>
      <c r="H15" s="11">
        <f t="shared" si="0"/>
        <v>398</v>
      </c>
      <c r="I15" s="31">
        <f t="shared" si="1"/>
        <v>-75.39999999999998</v>
      </c>
      <c r="J15" s="33">
        <v>68.4</v>
      </c>
    </row>
    <row r="16" spans="1:10" ht="12.75">
      <c r="A16" s="9" t="s">
        <v>28</v>
      </c>
      <c r="B16" s="27" t="s">
        <v>12</v>
      </c>
      <c r="C16" s="43">
        <v>0.04</v>
      </c>
      <c r="D16" s="48">
        <v>61.9</v>
      </c>
      <c r="E16" s="13">
        <v>57.9</v>
      </c>
      <c r="F16" s="27">
        <f t="shared" si="2"/>
        <v>93.53796445880452</v>
      </c>
      <c r="G16" s="10">
        <v>74.7</v>
      </c>
      <c r="H16" s="11">
        <f t="shared" si="0"/>
        <v>74.7</v>
      </c>
      <c r="I16" s="31">
        <f t="shared" si="1"/>
        <v>-16.760000000000005</v>
      </c>
      <c r="J16" s="33">
        <v>15.7</v>
      </c>
    </row>
    <row r="17" spans="1:10" ht="12.75">
      <c r="A17" s="9" t="s">
        <v>29</v>
      </c>
      <c r="B17" s="27" t="s">
        <v>12</v>
      </c>
      <c r="C17" s="43">
        <v>23.3</v>
      </c>
      <c r="D17" s="48">
        <v>381.2</v>
      </c>
      <c r="E17" s="13">
        <v>362.9</v>
      </c>
      <c r="F17" s="27">
        <f t="shared" si="2"/>
        <v>95.199370409234</v>
      </c>
      <c r="G17" s="10">
        <v>401.6</v>
      </c>
      <c r="H17" s="11">
        <f t="shared" si="0"/>
        <v>401.6</v>
      </c>
      <c r="I17" s="31">
        <f t="shared" si="1"/>
        <v>-15.400000000000034</v>
      </c>
      <c r="J17" s="33">
        <v>69.4</v>
      </c>
    </row>
    <row r="18" spans="1:10" ht="12.75">
      <c r="A18" s="9" t="s">
        <v>30</v>
      </c>
      <c r="B18" s="27" t="s">
        <v>12</v>
      </c>
      <c r="C18" s="43">
        <v>41.3</v>
      </c>
      <c r="D18" s="48">
        <v>471.8</v>
      </c>
      <c r="E18" s="13">
        <v>418</v>
      </c>
      <c r="F18" s="27">
        <f t="shared" si="2"/>
        <v>88.59686307757524</v>
      </c>
      <c r="G18" s="39">
        <v>505.3</v>
      </c>
      <c r="H18" s="11">
        <f t="shared" si="0"/>
        <v>505.3</v>
      </c>
      <c r="I18" s="31">
        <f t="shared" si="1"/>
        <v>-46</v>
      </c>
      <c r="J18" s="33">
        <v>163.6</v>
      </c>
    </row>
    <row r="19" spans="1:10" ht="12.75">
      <c r="A19" s="9" t="s">
        <v>31</v>
      </c>
      <c r="B19" s="27" t="s">
        <v>12</v>
      </c>
      <c r="C19" s="43">
        <v>-1.9</v>
      </c>
      <c r="D19" s="48">
        <v>483.2</v>
      </c>
      <c r="E19" s="13">
        <v>454.6</v>
      </c>
      <c r="F19" s="27">
        <f t="shared" si="2"/>
        <v>94.08112582781457</v>
      </c>
      <c r="G19" s="39">
        <v>503.9</v>
      </c>
      <c r="H19" s="11">
        <f t="shared" si="0"/>
        <v>503.9</v>
      </c>
      <c r="I19" s="31">
        <f t="shared" si="1"/>
        <v>-51.19999999999993</v>
      </c>
      <c r="J19" s="33">
        <v>192.5</v>
      </c>
    </row>
    <row r="20" spans="1:10" ht="12.75">
      <c r="A20" s="9" t="s">
        <v>32</v>
      </c>
      <c r="B20" s="27" t="s">
        <v>12</v>
      </c>
      <c r="C20" s="43">
        <v>60</v>
      </c>
      <c r="D20" s="48">
        <v>758.6</v>
      </c>
      <c r="E20" s="13">
        <v>759</v>
      </c>
      <c r="F20" s="27">
        <f t="shared" si="2"/>
        <v>100.05272871078301</v>
      </c>
      <c r="G20" s="10">
        <v>843.6</v>
      </c>
      <c r="H20" s="11">
        <f t="shared" si="0"/>
        <v>843.6</v>
      </c>
      <c r="I20" s="31">
        <f t="shared" si="1"/>
        <v>-24.600000000000023</v>
      </c>
      <c r="J20" s="33">
        <v>150.2</v>
      </c>
    </row>
    <row r="21" spans="1:10" ht="12.75">
      <c r="A21" s="9" t="s">
        <v>33</v>
      </c>
      <c r="B21" s="27" t="s">
        <v>12</v>
      </c>
      <c r="C21" s="43">
        <v>92.9</v>
      </c>
      <c r="D21" s="48">
        <v>738.6</v>
      </c>
      <c r="E21" s="13">
        <v>695.8</v>
      </c>
      <c r="F21" s="27">
        <f t="shared" si="2"/>
        <v>94.2052531816951</v>
      </c>
      <c r="G21" s="10">
        <v>754.1</v>
      </c>
      <c r="H21" s="11">
        <f t="shared" si="0"/>
        <v>754.1</v>
      </c>
      <c r="I21" s="31">
        <f t="shared" si="1"/>
        <v>34.59999999999991</v>
      </c>
      <c r="J21" s="33">
        <v>148.9</v>
      </c>
    </row>
    <row r="22" spans="1:10" ht="12.75">
      <c r="A22" s="9" t="s">
        <v>34</v>
      </c>
      <c r="B22" s="27" t="s">
        <v>12</v>
      </c>
      <c r="C22" s="43">
        <v>96.3</v>
      </c>
      <c r="D22" s="48">
        <v>1105.7</v>
      </c>
      <c r="E22" s="13">
        <v>1050.6</v>
      </c>
      <c r="F22" s="27">
        <f t="shared" si="2"/>
        <v>95.01673148231887</v>
      </c>
      <c r="G22" s="10">
        <v>1133.7</v>
      </c>
      <c r="H22" s="11">
        <f t="shared" si="0"/>
        <v>1133.7</v>
      </c>
      <c r="I22" s="31">
        <f t="shared" si="1"/>
        <v>13.199999999999818</v>
      </c>
      <c r="J22" s="33">
        <v>208.2</v>
      </c>
    </row>
    <row r="23" spans="1:10" ht="12.75">
      <c r="A23" s="9" t="s">
        <v>35</v>
      </c>
      <c r="B23" s="27" t="s">
        <v>12</v>
      </c>
      <c r="C23" s="43">
        <v>-31.5</v>
      </c>
      <c r="D23" s="48">
        <v>291</v>
      </c>
      <c r="E23" s="13">
        <v>252.5</v>
      </c>
      <c r="F23" s="27">
        <f t="shared" si="2"/>
        <v>86.76975945017182</v>
      </c>
      <c r="G23" s="10">
        <v>394.4</v>
      </c>
      <c r="H23" s="11">
        <f t="shared" si="0"/>
        <v>394.4</v>
      </c>
      <c r="I23" s="31">
        <f t="shared" si="1"/>
        <v>-173.39999999999998</v>
      </c>
      <c r="J23" s="33">
        <v>113.8</v>
      </c>
    </row>
    <row r="24" spans="1:10" ht="13.5" thickBot="1">
      <c r="A24" s="17" t="s">
        <v>36</v>
      </c>
      <c r="B24" s="52" t="s">
        <v>12</v>
      </c>
      <c r="C24" s="44">
        <v>-9.4</v>
      </c>
      <c r="D24" s="49">
        <v>145</v>
      </c>
      <c r="E24" s="16">
        <v>136.8</v>
      </c>
      <c r="F24" s="52">
        <f t="shared" si="2"/>
        <v>94.3448275862069</v>
      </c>
      <c r="G24" s="26">
        <v>172.7</v>
      </c>
      <c r="H24" s="18">
        <f t="shared" si="0"/>
        <v>172.7</v>
      </c>
      <c r="I24" s="53">
        <f t="shared" si="1"/>
        <v>-45.29999999999998</v>
      </c>
      <c r="J24" s="36">
        <v>44.8</v>
      </c>
    </row>
    <row r="25" spans="1:10" ht="13.5" thickBot="1">
      <c r="A25" s="21"/>
      <c r="B25" s="29"/>
      <c r="C25" s="51">
        <f>SUM(C6:C24)</f>
        <v>297.34000000000003</v>
      </c>
      <c r="D25" s="51">
        <f>SUM(D6:D24)</f>
        <v>6583.1</v>
      </c>
      <c r="E25" s="8">
        <f>SUM(E6:E24)</f>
        <v>6117.400000000001</v>
      </c>
      <c r="F25" s="29">
        <f t="shared" si="2"/>
        <v>92.92582521912169</v>
      </c>
      <c r="G25" s="6">
        <f>SUM(G6:G24)</f>
        <v>7212.9</v>
      </c>
      <c r="H25" s="8">
        <f>SUM(H6:H24)</f>
        <v>7212.9</v>
      </c>
      <c r="I25" s="8">
        <f>E25-H25</f>
        <v>-1095.499999999999</v>
      </c>
      <c r="J25" s="8">
        <f>SUM(J6:J24)</f>
        <v>1722.1000000000001</v>
      </c>
    </row>
  </sheetData>
  <mergeCells count="6">
    <mergeCell ref="A1:J1"/>
    <mergeCell ref="A2:J2"/>
    <mergeCell ref="G3:H3"/>
    <mergeCell ref="G4:H4"/>
    <mergeCell ref="E3:F3"/>
    <mergeCell ref="E4:F4"/>
  </mergeCells>
  <printOptions/>
  <pageMargins left="0.5905511811023623" right="0" top="0.1968503937007874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9.57421875" style="0" customWidth="1"/>
    <col min="2" max="2" width="13.28125" style="0" customWidth="1"/>
    <col min="3" max="3" width="11.5742187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9.57421875" style="0" bestFit="1" customWidth="1"/>
    <col min="9" max="9" width="9.8515625" style="0" customWidth="1"/>
  </cols>
  <sheetData>
    <row r="1" spans="1:10" ht="12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thickBot="1">
      <c r="A2" s="55" t="s">
        <v>44</v>
      </c>
      <c r="B2" s="55"/>
      <c r="C2" s="56"/>
      <c r="D2" s="55"/>
      <c r="E2" s="55"/>
      <c r="F2" s="55"/>
      <c r="G2" s="55"/>
      <c r="H2" s="55"/>
      <c r="I2" s="55"/>
      <c r="J2" s="55"/>
    </row>
    <row r="3" spans="1:10" ht="13.5" thickBot="1">
      <c r="A3" s="14" t="s">
        <v>14</v>
      </c>
      <c r="B3" s="23" t="s">
        <v>15</v>
      </c>
      <c r="C3" s="14" t="s">
        <v>39</v>
      </c>
      <c r="D3" s="42" t="s">
        <v>6</v>
      </c>
      <c r="E3" s="59" t="s">
        <v>10</v>
      </c>
      <c r="F3" s="60"/>
      <c r="G3" s="57" t="s">
        <v>17</v>
      </c>
      <c r="H3" s="58"/>
      <c r="I3" s="19" t="s">
        <v>38</v>
      </c>
      <c r="J3" s="1" t="s">
        <v>2</v>
      </c>
    </row>
    <row r="4" spans="1:10" ht="13.5" thickBot="1">
      <c r="A4" s="15" t="s">
        <v>13</v>
      </c>
      <c r="B4" s="12" t="s">
        <v>11</v>
      </c>
      <c r="C4" s="15" t="s">
        <v>40</v>
      </c>
      <c r="D4" s="45" t="s">
        <v>7</v>
      </c>
      <c r="E4" s="61" t="s">
        <v>8</v>
      </c>
      <c r="F4" s="62"/>
      <c r="G4" s="57" t="s">
        <v>0</v>
      </c>
      <c r="H4" s="58"/>
      <c r="I4" s="20" t="s">
        <v>5</v>
      </c>
      <c r="J4" s="2" t="s">
        <v>3</v>
      </c>
    </row>
    <row r="5" spans="1:10" ht="13.5" thickBot="1">
      <c r="A5" s="3"/>
      <c r="B5" s="22"/>
      <c r="C5" s="3" t="s">
        <v>1</v>
      </c>
      <c r="D5" s="46"/>
      <c r="E5" s="41" t="s">
        <v>0</v>
      </c>
      <c r="F5" s="32" t="s">
        <v>9</v>
      </c>
      <c r="G5" s="5"/>
      <c r="H5" s="7" t="s">
        <v>4</v>
      </c>
      <c r="I5" s="30" t="s">
        <v>1</v>
      </c>
      <c r="J5" s="4"/>
    </row>
    <row r="6" spans="1:10" ht="12.75">
      <c r="A6" s="34" t="s">
        <v>18</v>
      </c>
      <c r="B6" s="27" t="s">
        <v>43</v>
      </c>
      <c r="C6" s="50">
        <v>3.7</v>
      </c>
      <c r="D6" s="47">
        <v>5</v>
      </c>
      <c r="E6" s="40">
        <v>2.9</v>
      </c>
      <c r="F6" s="27">
        <f>E6*100/D6</f>
        <v>58</v>
      </c>
      <c r="G6" s="24"/>
      <c r="H6" s="25">
        <f aca="true" t="shared" si="0" ref="H6:H24">SUM(G6:G6)</f>
        <v>0</v>
      </c>
      <c r="I6" s="31">
        <f aca="true" t="shared" si="1" ref="I6:I24">C6+E6-H6</f>
        <v>6.6</v>
      </c>
      <c r="J6" s="35">
        <v>4.1</v>
      </c>
    </row>
    <row r="7" spans="1:10" ht="12.75">
      <c r="A7" s="9" t="s">
        <v>19</v>
      </c>
      <c r="B7" s="27" t="s">
        <v>43</v>
      </c>
      <c r="C7" s="43">
        <v>4.1</v>
      </c>
      <c r="D7" s="48">
        <v>4.7</v>
      </c>
      <c r="E7" s="13">
        <v>4.6</v>
      </c>
      <c r="F7" s="27">
        <f aca="true" t="shared" si="2" ref="F7:F25">E7*100/D7</f>
        <v>97.8723404255319</v>
      </c>
      <c r="G7" s="10">
        <v>0.8</v>
      </c>
      <c r="H7" s="11">
        <f t="shared" si="0"/>
        <v>0.8</v>
      </c>
      <c r="I7" s="31">
        <f t="shared" si="1"/>
        <v>7.8999999999999995</v>
      </c>
      <c r="J7" s="33">
        <v>1.4</v>
      </c>
    </row>
    <row r="8" spans="1:10" ht="12.75">
      <c r="A8" s="9" t="s">
        <v>20</v>
      </c>
      <c r="B8" s="27" t="s">
        <v>43</v>
      </c>
      <c r="C8" s="43">
        <v>3</v>
      </c>
      <c r="D8" s="48">
        <v>7</v>
      </c>
      <c r="E8" s="13">
        <v>4.6</v>
      </c>
      <c r="F8" s="27">
        <f t="shared" si="2"/>
        <v>65.71428571428571</v>
      </c>
      <c r="G8" s="39"/>
      <c r="H8" s="11">
        <f t="shared" si="0"/>
        <v>0</v>
      </c>
      <c r="I8" s="31">
        <f t="shared" si="1"/>
        <v>7.6</v>
      </c>
      <c r="J8" s="33">
        <v>4.4</v>
      </c>
    </row>
    <row r="9" spans="1:10" ht="12.75">
      <c r="A9" s="9" t="s">
        <v>21</v>
      </c>
      <c r="B9" s="27" t="s">
        <v>43</v>
      </c>
      <c r="C9" s="43">
        <v>2.2</v>
      </c>
      <c r="D9" s="48">
        <v>5.7</v>
      </c>
      <c r="E9" s="13">
        <v>4.7</v>
      </c>
      <c r="F9" s="27">
        <f t="shared" si="2"/>
        <v>82.45614035087719</v>
      </c>
      <c r="G9" s="39"/>
      <c r="H9" s="11">
        <f t="shared" si="0"/>
        <v>0</v>
      </c>
      <c r="I9" s="31">
        <f t="shared" si="1"/>
        <v>6.9</v>
      </c>
      <c r="J9" s="33">
        <v>2.1</v>
      </c>
    </row>
    <row r="10" spans="1:10" ht="12.75">
      <c r="A10" s="9" t="s">
        <v>22</v>
      </c>
      <c r="B10" s="27" t="s">
        <v>43</v>
      </c>
      <c r="C10" s="43">
        <v>3</v>
      </c>
      <c r="D10" s="48">
        <v>3.4</v>
      </c>
      <c r="E10" s="13">
        <v>3.7</v>
      </c>
      <c r="F10" s="27">
        <f t="shared" si="2"/>
        <v>108.82352941176471</v>
      </c>
      <c r="G10" s="10"/>
      <c r="H10" s="11">
        <f t="shared" si="0"/>
        <v>0</v>
      </c>
      <c r="I10" s="31">
        <f t="shared" si="1"/>
        <v>6.7</v>
      </c>
      <c r="J10" s="33">
        <v>0.4</v>
      </c>
    </row>
    <row r="11" spans="1:10" ht="12.75">
      <c r="A11" s="9" t="s">
        <v>23</v>
      </c>
      <c r="B11" s="27" t="s">
        <v>43</v>
      </c>
      <c r="C11" s="43">
        <v>21.2</v>
      </c>
      <c r="D11" s="48">
        <v>26.2</v>
      </c>
      <c r="E11" s="13">
        <v>27.2</v>
      </c>
      <c r="F11" s="27">
        <f t="shared" si="2"/>
        <v>103.81679389312977</v>
      </c>
      <c r="G11" s="10"/>
      <c r="H11" s="11">
        <f t="shared" si="0"/>
        <v>0</v>
      </c>
      <c r="I11" s="31">
        <f t="shared" si="1"/>
        <v>48.4</v>
      </c>
      <c r="J11" s="33">
        <v>2.1</v>
      </c>
    </row>
    <row r="12" spans="1:10" ht="12.75">
      <c r="A12" s="9" t="s">
        <v>24</v>
      </c>
      <c r="B12" s="27" t="s">
        <v>43</v>
      </c>
      <c r="C12" s="43">
        <v>18.1</v>
      </c>
      <c r="D12" s="48">
        <v>28</v>
      </c>
      <c r="E12" s="13">
        <v>27.1</v>
      </c>
      <c r="F12" s="27">
        <f t="shared" si="2"/>
        <v>96.78571428571429</v>
      </c>
      <c r="G12" s="10"/>
      <c r="H12" s="11">
        <f t="shared" si="0"/>
        <v>0</v>
      </c>
      <c r="I12" s="31">
        <f t="shared" si="1"/>
        <v>45.2</v>
      </c>
      <c r="J12" s="33">
        <v>7.1</v>
      </c>
    </row>
    <row r="13" spans="1:10" ht="12.75">
      <c r="A13" s="9" t="s">
        <v>25</v>
      </c>
      <c r="B13" s="27" t="s">
        <v>43</v>
      </c>
      <c r="C13" s="43">
        <v>16.4</v>
      </c>
      <c r="D13" s="48">
        <v>27.9</v>
      </c>
      <c r="E13" s="13">
        <v>28.3</v>
      </c>
      <c r="F13" s="27">
        <f t="shared" si="2"/>
        <v>101.43369175627241</v>
      </c>
      <c r="G13" s="10">
        <v>0.6</v>
      </c>
      <c r="H13" s="11">
        <f t="shared" si="0"/>
        <v>0.6</v>
      </c>
      <c r="I13" s="31">
        <f t="shared" si="1"/>
        <v>44.1</v>
      </c>
      <c r="J13" s="33">
        <v>6</v>
      </c>
    </row>
    <row r="14" spans="1:10" ht="12.75">
      <c r="A14" s="9" t="s">
        <v>26</v>
      </c>
      <c r="B14" s="27" t="s">
        <v>43</v>
      </c>
      <c r="C14" s="43">
        <v>18.8</v>
      </c>
      <c r="D14" s="48">
        <v>29.2</v>
      </c>
      <c r="E14" s="13">
        <v>31.3</v>
      </c>
      <c r="F14" s="27">
        <f t="shared" si="2"/>
        <v>107.19178082191782</v>
      </c>
      <c r="G14" s="10">
        <v>0.4</v>
      </c>
      <c r="H14" s="11">
        <f t="shared" si="0"/>
        <v>0.4</v>
      </c>
      <c r="I14" s="31">
        <f t="shared" si="1"/>
        <v>49.7</v>
      </c>
      <c r="J14" s="33">
        <v>7.6</v>
      </c>
    </row>
    <row r="15" spans="1:10" ht="12.75">
      <c r="A15" s="9" t="s">
        <v>27</v>
      </c>
      <c r="B15" s="27" t="s">
        <v>43</v>
      </c>
      <c r="C15" s="43">
        <v>18.3</v>
      </c>
      <c r="D15" s="48">
        <v>21.4</v>
      </c>
      <c r="E15" s="13">
        <v>24.7</v>
      </c>
      <c r="F15" s="27">
        <f t="shared" si="2"/>
        <v>115.42056074766356</v>
      </c>
      <c r="G15" s="10"/>
      <c r="H15" s="11">
        <f t="shared" si="0"/>
        <v>0</v>
      </c>
      <c r="I15" s="31">
        <f t="shared" si="1"/>
        <v>43</v>
      </c>
      <c r="J15" s="33">
        <v>3.4</v>
      </c>
    </row>
    <row r="16" spans="1:10" ht="12.75">
      <c r="A16" s="9" t="s">
        <v>28</v>
      </c>
      <c r="B16" s="27" t="s">
        <v>43</v>
      </c>
      <c r="C16" s="43">
        <v>3.4</v>
      </c>
      <c r="D16" s="48">
        <v>5.7</v>
      </c>
      <c r="E16" s="13">
        <v>5.5</v>
      </c>
      <c r="F16" s="27">
        <f t="shared" si="2"/>
        <v>96.49122807017544</v>
      </c>
      <c r="G16" s="10"/>
      <c r="H16" s="11">
        <f t="shared" si="0"/>
        <v>0</v>
      </c>
      <c r="I16" s="31">
        <f t="shared" si="1"/>
        <v>8.9</v>
      </c>
      <c r="J16" s="33">
        <v>1.1</v>
      </c>
    </row>
    <row r="17" spans="1:10" ht="12.75">
      <c r="A17" s="9" t="s">
        <v>29</v>
      </c>
      <c r="B17" s="27" t="s">
        <v>43</v>
      </c>
      <c r="C17" s="43">
        <v>17.9</v>
      </c>
      <c r="D17" s="48">
        <v>30</v>
      </c>
      <c r="E17" s="13">
        <v>31</v>
      </c>
      <c r="F17" s="27">
        <f t="shared" si="2"/>
        <v>103.33333333333333</v>
      </c>
      <c r="G17" s="10"/>
      <c r="H17" s="11">
        <f t="shared" si="0"/>
        <v>0</v>
      </c>
      <c r="I17" s="31">
        <f t="shared" si="1"/>
        <v>48.9</v>
      </c>
      <c r="J17" s="33">
        <v>4.7</v>
      </c>
    </row>
    <row r="18" spans="1:10" ht="12.75">
      <c r="A18" s="9" t="s">
        <v>30</v>
      </c>
      <c r="B18" s="27" t="s">
        <v>43</v>
      </c>
      <c r="C18" s="43">
        <v>26.6</v>
      </c>
      <c r="D18" s="48">
        <v>37.8</v>
      </c>
      <c r="E18" s="13">
        <v>37.7</v>
      </c>
      <c r="F18" s="27">
        <f t="shared" si="2"/>
        <v>99.73544973544975</v>
      </c>
      <c r="G18" s="39">
        <v>25.8</v>
      </c>
      <c r="H18" s="11">
        <f t="shared" si="0"/>
        <v>25.8</v>
      </c>
      <c r="I18" s="31">
        <f t="shared" si="1"/>
        <v>38.500000000000014</v>
      </c>
      <c r="J18" s="33">
        <v>10.9</v>
      </c>
    </row>
    <row r="19" spans="1:10" ht="12.75">
      <c r="A19" s="9" t="s">
        <v>31</v>
      </c>
      <c r="B19" s="27" t="s">
        <v>43</v>
      </c>
      <c r="C19" s="43">
        <v>22.8</v>
      </c>
      <c r="D19" s="48">
        <v>36.2</v>
      </c>
      <c r="E19" s="13">
        <v>36.4</v>
      </c>
      <c r="F19" s="27">
        <f t="shared" si="2"/>
        <v>100.55248618784529</v>
      </c>
      <c r="G19" s="39">
        <v>2.3</v>
      </c>
      <c r="H19" s="11">
        <f t="shared" si="0"/>
        <v>2.3</v>
      </c>
      <c r="I19" s="31">
        <f t="shared" si="1"/>
        <v>56.900000000000006</v>
      </c>
      <c r="J19" s="33">
        <v>10.4</v>
      </c>
    </row>
    <row r="20" spans="1:10" ht="12.75">
      <c r="A20" s="9" t="s">
        <v>32</v>
      </c>
      <c r="B20" s="27" t="s">
        <v>43</v>
      </c>
      <c r="C20" s="43">
        <v>21.2</v>
      </c>
      <c r="D20" s="48">
        <v>58</v>
      </c>
      <c r="E20" s="13">
        <v>59.3</v>
      </c>
      <c r="F20" s="27">
        <f t="shared" si="2"/>
        <v>102.24137931034483</v>
      </c>
      <c r="G20" s="10">
        <v>20.5</v>
      </c>
      <c r="H20" s="11">
        <f t="shared" si="0"/>
        <v>20.5</v>
      </c>
      <c r="I20" s="31">
        <f t="shared" si="1"/>
        <v>60</v>
      </c>
      <c r="J20" s="33">
        <v>8</v>
      </c>
    </row>
    <row r="21" spans="1:10" ht="12.75">
      <c r="A21" s="9" t="s">
        <v>33</v>
      </c>
      <c r="B21" s="27" t="s">
        <v>43</v>
      </c>
      <c r="C21" s="43">
        <v>46.9</v>
      </c>
      <c r="D21" s="48">
        <v>58.4</v>
      </c>
      <c r="E21" s="13">
        <v>59.8</v>
      </c>
      <c r="F21" s="27">
        <f t="shared" si="2"/>
        <v>102.3972602739726</v>
      </c>
      <c r="G21" s="10"/>
      <c r="H21" s="11">
        <f t="shared" si="0"/>
        <v>0</v>
      </c>
      <c r="I21" s="31">
        <f t="shared" si="1"/>
        <v>106.69999999999999</v>
      </c>
      <c r="J21" s="33">
        <v>10.1</v>
      </c>
    </row>
    <row r="22" spans="1:10" ht="12.75">
      <c r="A22" s="9" t="s">
        <v>34</v>
      </c>
      <c r="B22" s="27" t="s">
        <v>43</v>
      </c>
      <c r="C22" s="43">
        <v>64.9</v>
      </c>
      <c r="D22" s="48">
        <v>79.2</v>
      </c>
      <c r="E22" s="13">
        <v>83.7</v>
      </c>
      <c r="F22" s="27">
        <f t="shared" si="2"/>
        <v>105.68181818181817</v>
      </c>
      <c r="G22" s="10"/>
      <c r="H22" s="11">
        <f t="shared" si="0"/>
        <v>0</v>
      </c>
      <c r="I22" s="31">
        <f t="shared" si="1"/>
        <v>148.60000000000002</v>
      </c>
      <c r="J22" s="33">
        <v>12.1</v>
      </c>
    </row>
    <row r="23" spans="1:10" ht="12.75">
      <c r="A23" s="9" t="s">
        <v>35</v>
      </c>
      <c r="B23" s="27" t="s">
        <v>43</v>
      </c>
      <c r="C23" s="43">
        <v>15.6</v>
      </c>
      <c r="D23" s="48">
        <v>35</v>
      </c>
      <c r="E23" s="13">
        <v>29.8</v>
      </c>
      <c r="F23" s="27">
        <f t="shared" si="2"/>
        <v>85.14285714285714</v>
      </c>
      <c r="G23" s="10"/>
      <c r="H23" s="11">
        <f t="shared" si="0"/>
        <v>0</v>
      </c>
      <c r="I23" s="31">
        <f t="shared" si="1"/>
        <v>45.4</v>
      </c>
      <c r="J23" s="33">
        <v>13.1</v>
      </c>
    </row>
    <row r="24" spans="1:10" ht="13.5" thickBot="1">
      <c r="A24" s="17" t="s">
        <v>36</v>
      </c>
      <c r="B24" s="52" t="s">
        <v>43</v>
      </c>
      <c r="C24" s="44">
        <v>7.6</v>
      </c>
      <c r="D24" s="49">
        <v>14.5</v>
      </c>
      <c r="E24" s="16">
        <v>14.5</v>
      </c>
      <c r="F24" s="52">
        <f t="shared" si="2"/>
        <v>100</v>
      </c>
      <c r="G24" s="26"/>
      <c r="H24" s="18">
        <f t="shared" si="0"/>
        <v>0</v>
      </c>
      <c r="I24" s="53">
        <f t="shared" si="1"/>
        <v>22.1</v>
      </c>
      <c r="J24" s="36">
        <v>3.7</v>
      </c>
    </row>
    <row r="25" spans="1:10" ht="13.5" thickBot="1">
      <c r="A25" s="21"/>
      <c r="B25" s="29"/>
      <c r="C25" s="51">
        <f>SUM(C6:C24)</f>
        <v>335.70000000000005</v>
      </c>
      <c r="D25" s="51">
        <f>SUM(D6:D24)</f>
        <v>513.3</v>
      </c>
      <c r="E25" s="8">
        <f>SUM(E6:E24)</f>
        <v>516.8</v>
      </c>
      <c r="F25" s="29">
        <f t="shared" si="2"/>
        <v>100.6818624586012</v>
      </c>
      <c r="G25" s="6">
        <f>SUM(G6:G24)</f>
        <v>50.400000000000006</v>
      </c>
      <c r="H25" s="8">
        <f>SUM(H6:H24)</f>
        <v>50.400000000000006</v>
      </c>
      <c r="I25" s="8">
        <f>E25-H25</f>
        <v>466.4</v>
      </c>
      <c r="J25" s="8">
        <f>SUM(J6:J24)</f>
        <v>112.69999999999999</v>
      </c>
    </row>
  </sheetData>
  <mergeCells count="6">
    <mergeCell ref="A1:J1"/>
    <mergeCell ref="A2:J2"/>
    <mergeCell ref="G3:H3"/>
    <mergeCell ref="G4:H4"/>
    <mergeCell ref="E3:F3"/>
    <mergeCell ref="E4:F4"/>
  </mergeCells>
  <printOptions/>
  <pageMargins left="0.5905511811023623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2010-04-01T05:20:10Z</cp:lastPrinted>
  <dcterms:created xsi:type="dcterms:W3CDTF">1996-10-08T23:32:33Z</dcterms:created>
  <dcterms:modified xsi:type="dcterms:W3CDTF">2010-04-01T06:28:34Z</dcterms:modified>
  <cp:category/>
  <cp:version/>
  <cp:contentType/>
  <cp:contentStatus/>
</cp:coreProperties>
</file>